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U:\Environment_Health&amp;Safety_Management_System\1. 2019 Works\Element 15 - Monitoring, Reporting\02. Reporting\09. Aurelia Website\Monthly Website Reports\"/>
    </mc:Choice>
  </mc:AlternateContent>
  <xr:revisionPtr revIDLastSave="0" documentId="13_ncr:1_{0FC720FF-0B95-44B4-AD06-E5A5E095FD72}" xr6:coauthVersionLast="47" xr6:coauthVersionMax="47" xr10:uidLastSave="{00000000-0000-0000-0000-000000000000}"/>
  <bookViews>
    <workbookView xWindow="-14250" yWindow="-16320" windowWidth="29040" windowHeight="15720" activeTab="1" xr2:uid="{1FA79E77-CC04-412B-BEE3-50CD1A15DE95}"/>
  </bookViews>
  <sheets>
    <sheet name="Title Page" sheetId="3" r:id="rId1"/>
    <sheet name="Depositional Dust Gauges" sheetId="2" r:id="rId2"/>
    <sheet name="Surface Water" sheetId="1" r:id="rId3"/>
    <sheet name="Dep Dust Annual Pivot" sheetId="4" r:id="rId4"/>
  </sheets>
  <definedNames>
    <definedName name="_xlnm._FilterDatabase" localSheetId="1" hidden="1">'Depositional Dust Gauges'!$A$4:$D$84</definedName>
    <definedName name="_xlnm._FilterDatabase" localSheetId="2" hidden="1">'Surface Water'!$A$4:$J$181</definedName>
  </definedNames>
  <calcPr calcId="191028" iterateDelta="1E-4" concurrentCalc="0"/>
  <pivotCaches>
    <pivotCache cacheId="0" r:id="rId5"/>
    <pivotCache cacheId="1" r:id="rId6"/>
    <pivotCache cacheId="2" r:id="rId7"/>
    <pivotCache cacheId="3"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3" i="1" l="1"/>
  <c r="J172" i="1"/>
  <c r="J162" i="1"/>
  <c r="J158" i="1"/>
  <c r="J154" i="1"/>
  <c r="J150" i="1"/>
  <c r="J143" i="1"/>
  <c r="J140" i="1"/>
  <c r="J131" i="1"/>
  <c r="J125" i="1"/>
  <c r="J116" i="1"/>
  <c r="J115" i="1"/>
  <c r="J106" i="1"/>
  <c r="J105" i="1"/>
  <c r="J99" i="1"/>
  <c r="J98" i="1"/>
  <c r="J90" i="1"/>
  <c r="J88" i="1"/>
  <c r="J87" i="1"/>
  <c r="J79" i="1"/>
  <c r="J78" i="1"/>
  <c r="J69" i="1"/>
  <c r="J61" i="1"/>
  <c r="J51" i="1"/>
  <c r="J50" i="1"/>
  <c r="J42" i="1"/>
  <c r="J40" i="1"/>
  <c r="J23" i="1"/>
  <c r="J22" i="1"/>
  <c r="J13" i="1"/>
  <c r="J5" i="1"/>
</calcChain>
</file>

<file path=xl/sharedStrings.xml><?xml version="1.0" encoding="utf-8"?>
<sst xmlns="http://schemas.openxmlformats.org/spreadsheetml/2006/main" count="1506" uniqueCount="158">
  <si>
    <r>
      <t>Pollution Monitoring data required under section 66(6) of the Protection of the Environment Operations Act and in accordance with the  EPA’s</t>
    </r>
    <r>
      <rPr>
        <i/>
        <sz val="11"/>
        <color theme="1"/>
        <rFont val="Aptos Narrow"/>
        <family val="2"/>
        <scheme val="minor"/>
      </rPr>
      <t xml:space="preserve"> Requirements for publishing pollution monitoring data</t>
    </r>
    <r>
      <rPr>
        <sz val="11"/>
        <color theme="1"/>
        <rFont val="Aptos Narrow"/>
        <family val="2"/>
        <scheme val="minor"/>
      </rPr>
      <t xml:space="preserve"> (2013)</t>
    </r>
  </si>
  <si>
    <t>Licensees who undertake monitoring as a result of a licence condition must publish or make available pollution monitoring data within 14 days of obtaining the data and/or receiving a specific request for a copy of the data</t>
  </si>
  <si>
    <t>Aurelia Peak Gold Mines EPL 3596</t>
  </si>
  <si>
    <t>ViewPOEOLicence.aspx</t>
  </si>
  <si>
    <t>Link for EPL as of 24 March 2025</t>
  </si>
  <si>
    <t>Licence holder:</t>
  </si>
  <si>
    <t>PEAK GOLD MINES PTY LTD</t>
  </si>
  <si>
    <t>Trading as: </t>
  </si>
  <si>
    <t>PEAK</t>
  </si>
  <si>
    <t>Premises:</t>
  </si>
  <si>
    <t>PEAK GOLD MINE</t>
  </si>
  <si>
    <t>HILLSTON ROAD, COBAR, NSW, 2835</t>
  </si>
  <si>
    <t>LGA: </t>
  </si>
  <si>
    <t>COBAR  </t>
  </si>
  <si>
    <t>Catchment:</t>
  </si>
  <si>
    <t> Darling</t>
  </si>
  <si>
    <t>Activity type:</t>
  </si>
  <si>
    <t>Metal processing</t>
  </si>
  <si>
    <t>General chemicals storage</t>
  </si>
  <si>
    <t>Crushing, grinding or separating</t>
  </si>
  <si>
    <t>Mineral processing</t>
  </si>
  <si>
    <t>Mining for minerals</t>
  </si>
  <si>
    <t>Monitoring requirements:</t>
  </si>
  <si>
    <t>EPL Licensed Point</t>
  </si>
  <si>
    <t>Description</t>
  </si>
  <si>
    <t>Limits</t>
  </si>
  <si>
    <t>Monitored Concentration</t>
  </si>
  <si>
    <t xml:space="preserve">Units </t>
  </si>
  <si>
    <t>Frequency</t>
  </si>
  <si>
    <t>LP 3</t>
  </si>
  <si>
    <t>Dust Gauge  "Bimbimbie"</t>
  </si>
  <si>
    <t>No limit imposed</t>
  </si>
  <si>
    <t xml:space="preserve">Insoluble solids </t>
  </si>
  <si>
    <t xml:space="preserve">Total lead </t>
  </si>
  <si>
    <t>g/m2/month</t>
  </si>
  <si>
    <t xml:space="preserve">Quarterly </t>
  </si>
  <si>
    <t>LP 4</t>
  </si>
  <si>
    <t>Dust Gauge  "Dellavale"</t>
  </si>
  <si>
    <t>LP 8</t>
  </si>
  <si>
    <t>Dust Gauge  "NW corner of tailings dam(DM1)"</t>
  </si>
  <si>
    <t>LP 9</t>
  </si>
  <si>
    <t>Dust Gauge  "SW corner of tailings dam (DM2)"</t>
  </si>
  <si>
    <t>LP 10</t>
  </si>
  <si>
    <t>Dust Gauge  "PGM Car Park (DM3)"</t>
  </si>
  <si>
    <t>LP 11</t>
  </si>
  <si>
    <t>Dust Gauge  "NE corner behind PGM Magazine (DM4)"</t>
  </si>
  <si>
    <t>LP 1</t>
  </si>
  <si>
    <t>Overflow from Netted Dam to Recycled Water Dam</t>
  </si>
  <si>
    <t>CN Free</t>
  </si>
  <si>
    <t xml:space="preserve"> CN WAD</t>
  </si>
  <si>
    <t>mg/L</t>
  </si>
  <si>
    <t xml:space="preserve"> Quarterly during discharge</t>
  </si>
  <si>
    <t>LP 2</t>
  </si>
  <si>
    <t>Tailing Storage Facility (TSF) decant dam</t>
  </si>
  <si>
    <t xml:space="preserve"> Quarterly </t>
  </si>
  <si>
    <t>LP 5</t>
  </si>
  <si>
    <t>Discharge pipeline (TSF - Tailings Feed) to the TSF.</t>
  </si>
  <si>
    <t>LP 6</t>
  </si>
  <si>
    <t>Lake Jackson / Young Australia 1</t>
  </si>
  <si>
    <t>TOG</t>
  </si>
  <si>
    <t xml:space="preserve"> TSS</t>
  </si>
  <si>
    <t xml:space="preserve"> Yearly during discharge</t>
  </si>
  <si>
    <t>LP 7</t>
  </si>
  <si>
    <t>"Spains Tank"</t>
  </si>
  <si>
    <t>3.3.1 Ambient data Data clearly noted as ‘ambient’ in a licence condition requires the level of pollution to be measured at points that receive pollutants from multiple sources, for example, water bodies and air sheds that receive pollutants from licensed premises and other surrounding land uses. It is difficult to provide meaningful context around this data for the community (i.e. what proportion of the air impacts come from the licensed premise). For this reason, ambient data is not required to be published (see section 5). However, in recognition that there are community members that will be interested in this data, licensees are still required to provide this data if they receive a written request for it.</t>
  </si>
  <si>
    <t>3.5 How the data must be published 
The data must be published or provided in tabular format that is easy for the general public to understand. Tables definitively display raw data values, while graphs and charts are useful for overviews and visualisation of long term trends. The data provided on the website must be exportable to common programs like Microsoft Excel or Word. Pdf formats may be used for the published data. Where data is published in one type of format, licensees are still required to provide data in other formats if they receive a ‘reasonable’ written request for it</t>
  </si>
  <si>
    <t>Sum of Result</t>
  </si>
  <si>
    <t>OriginalChemName</t>
  </si>
  <si>
    <t>Result_Unit</t>
  </si>
  <si>
    <t>Lead</t>
  </si>
  <si>
    <t>Total Insoluble Matter</t>
  </si>
  <si>
    <t>Field ID</t>
  </si>
  <si>
    <t>Sample Date</t>
  </si>
  <si>
    <t>Lead g/m²/month</t>
  </si>
  <si>
    <t>Insil g/m²/month</t>
  </si>
  <si>
    <t>Date Recived</t>
  </si>
  <si>
    <t>Date Published</t>
  </si>
  <si>
    <t>Bimbimbie</t>
  </si>
  <si>
    <t>Dellavale</t>
  </si>
  <si>
    <t>DM1</t>
  </si>
  <si>
    <t>Average of Lead g/m²/month</t>
  </si>
  <si>
    <t>Column Labels</t>
  </si>
  <si>
    <t>Average of Insil g/m²/month</t>
  </si>
  <si>
    <t>DM2</t>
  </si>
  <si>
    <t>Row Labels</t>
  </si>
  <si>
    <t>DM3</t>
  </si>
  <si>
    <t>DM4</t>
  </si>
  <si>
    <t>Grand Total</t>
  </si>
  <si>
    <t>(blank)</t>
  </si>
  <si>
    <t>2025</t>
  </si>
  <si>
    <t>&lt;5/07/2021</t>
  </si>
  <si>
    <t>Jan</t>
  </si>
  <si>
    <t>2021</t>
  </si>
  <si>
    <t>2-Jan</t>
  </si>
  <si>
    <t>2022</t>
  </si>
  <si>
    <t>31-Jan</t>
  </si>
  <si>
    <t>2023</t>
  </si>
  <si>
    <t>Mar</t>
  </si>
  <si>
    <t>2024</t>
  </si>
  <si>
    <t>4-Mar</t>
  </si>
  <si>
    <t>Apr</t>
  </si>
  <si>
    <t>2026</t>
  </si>
  <si>
    <t>3-Apr</t>
  </si>
  <si>
    <t>May</t>
  </si>
  <si>
    <t>2-May</t>
  </si>
  <si>
    <t>Jun</t>
  </si>
  <si>
    <t>2-Jun</t>
  </si>
  <si>
    <t>30-Jun</t>
  </si>
  <si>
    <t>Jul</t>
  </si>
  <si>
    <t>30-Jul</t>
  </si>
  <si>
    <t>Sep</t>
  </si>
  <si>
    <t>1-Sep</t>
  </si>
  <si>
    <t>Oct</t>
  </si>
  <si>
    <t>2-Oct</t>
  </si>
  <si>
    <t>Dec</t>
  </si>
  <si>
    <t>1-Dec</t>
  </si>
  <si>
    <t>&lt;0.00000050</t>
  </si>
  <si>
    <t>&lt;0.1</t>
  </si>
  <si>
    <t>sample bottle was broken</t>
  </si>
  <si>
    <t>17/03/2026</t>
  </si>
  <si>
    <t>28/03/2026</t>
  </si>
  <si>
    <t>LOR</t>
  </si>
  <si>
    <t>Cyanide (Free)</t>
  </si>
  <si>
    <t>Cyanide (WAD)</t>
  </si>
  <si>
    <t>Oil and Grease</t>
  </si>
  <si>
    <t>Total Suspended Solids (Lab)</t>
  </si>
  <si>
    <t>0.004</t>
  </si>
  <si>
    <t>5</t>
  </si>
  <si>
    <t>EPL Licence point</t>
  </si>
  <si>
    <t>EPL required</t>
  </si>
  <si>
    <t>Decant Dam</t>
  </si>
  <si>
    <t>&lt;0.100</t>
  </si>
  <si>
    <t>-</t>
  </si>
  <si>
    <t>&lt;5</t>
  </si>
  <si>
    <t>Quarterly</t>
  </si>
  <si>
    <t>Spains Dam</t>
  </si>
  <si>
    <t>No Discharge</t>
  </si>
  <si>
    <t>Not EPL required</t>
  </si>
  <si>
    <t>Average of Cyanide Free mg/L</t>
  </si>
  <si>
    <t>Average of Cyanide WAD mg/L</t>
  </si>
  <si>
    <t>Average of TOG mg/L</t>
  </si>
  <si>
    <t>Average of TSS mg/L</t>
  </si>
  <si>
    <t>Tailings feed</t>
  </si>
  <si>
    <t>YA1</t>
  </si>
  <si>
    <t>&lt;0.040</t>
  </si>
  <si>
    <t>Nov</t>
  </si>
  <si>
    <t>&lt;0.004</t>
  </si>
  <si>
    <t>&lt;0.020</t>
  </si>
  <si>
    <t>&lt;30</t>
  </si>
  <si>
    <t>&lt;0.200</t>
  </si>
  <si>
    <t>&lt;1.00</t>
  </si>
  <si>
    <t>Tailings Feed</t>
  </si>
  <si>
    <t>&lt;5,000</t>
  </si>
  <si>
    <t>Dam dry</t>
  </si>
  <si>
    <t>Tuesday, January 23, 2026</t>
  </si>
  <si>
    <t>Quarters (Sample Date)</t>
  </si>
  <si>
    <t>(All)</t>
  </si>
  <si>
    <t>Months (Sample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</si>
</sst>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_-;\-* #,##0.0_-;_-* &quot;-&quot;??_-;_-@_-"/>
    <numFmt numFmtId="165" formatCode="[$-F800]dddd\,\ mmmm\ dd\,\ yyyy"/>
    <numFmt numFmtId="166" formatCode="dd\ mmm\ yyyy"/>
    <numFmt numFmtId="167" formatCode="_-* #,##0.00000_-;\-* #,##0.00000_-;_-* &quot;-&quot;??_-;_-@_-"/>
  </numFmts>
  <fonts count="13" x14ac:knownFonts="1">
    <font>
      <sz val="11"/>
      <color theme="1"/>
      <name val="Aptos Narrow"/>
      <family val="2"/>
      <scheme val="minor"/>
    </font>
    <font>
      <sz val="11"/>
      <color theme="1"/>
      <name val="Aptos Narrow"/>
      <family val="2"/>
      <scheme val="minor"/>
    </font>
    <font>
      <sz val="11"/>
      <color rgb="FF000000"/>
      <name val="Calibri"/>
      <family val="2"/>
    </font>
    <font>
      <b/>
      <sz val="11"/>
      <color rgb="FF000000"/>
      <name val="Calibri"/>
      <family val="2"/>
    </font>
    <font>
      <sz val="8"/>
      <name val="Aptos Narrow"/>
      <family val="2"/>
      <scheme val="minor"/>
    </font>
    <font>
      <i/>
      <sz val="11"/>
      <color theme="1"/>
      <name val="Aptos Narrow"/>
      <family val="2"/>
      <scheme val="minor"/>
    </font>
    <font>
      <sz val="11"/>
      <color rgb="FF000000"/>
      <name val="Aptos Narrow"/>
      <family val="2"/>
      <scheme val="minor"/>
    </font>
    <font>
      <sz val="11"/>
      <color rgb="FF000000"/>
      <name val="Arial"/>
      <family val="2"/>
    </font>
    <font>
      <u/>
      <sz val="11"/>
      <color theme="10"/>
      <name val="Aptos Narrow"/>
      <family val="2"/>
      <scheme val="minor"/>
    </font>
    <font>
      <b/>
      <sz val="11"/>
      <color theme="1"/>
      <name val="Aptos Narrow"/>
      <family val="2"/>
      <scheme val="minor"/>
    </font>
    <font>
      <sz val="6"/>
      <color theme="1"/>
      <name val="Arial"/>
      <family val="2"/>
    </font>
    <font>
      <sz val="6"/>
      <color rgb="FF3A3541"/>
      <name val="Arial"/>
      <family val="2"/>
    </font>
    <font>
      <b/>
      <sz val="6"/>
      <color rgb="FF3A3541"/>
      <name val="Arial"/>
      <family val="2"/>
    </font>
  </fonts>
  <fills count="3">
    <fill>
      <patternFill patternType="none"/>
    </fill>
    <fill>
      <patternFill patternType="gray125"/>
    </fill>
    <fill>
      <patternFill patternType="solid">
        <fgColor rgb="FFFFFBFE"/>
        <bgColor indexed="64"/>
      </patternFill>
    </fill>
  </fills>
  <borders count="14">
    <border>
      <left/>
      <right/>
      <top/>
      <bottom/>
      <diagonal/>
    </border>
    <border>
      <left/>
      <right style="thin">
        <color rgb="FF000000"/>
      </right>
      <top/>
      <bottom style="thin">
        <color rgb="FF000000"/>
      </bottom>
      <diagonal/>
    </border>
    <border>
      <left/>
      <right style="double">
        <color rgb="FF000000"/>
      </right>
      <top/>
      <bottom style="thin">
        <color rgb="FF000000"/>
      </bottom>
      <diagonal/>
    </border>
    <border>
      <left/>
      <right/>
      <top/>
      <bottom style="double">
        <color rgb="FF000000"/>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8" fillId="0" borderId="0" applyNumberFormat="0" applyFill="0" applyBorder="0" applyAlignment="0" applyProtection="0"/>
    <xf numFmtId="0" fontId="2" fillId="0" borderId="0" applyBorder="0"/>
  </cellStyleXfs>
  <cellXfs count="49">
    <xf numFmtId="0" fontId="0" fillId="0" borderId="0" xfId="0"/>
    <xf numFmtId="14" fontId="0" fillId="0" borderId="0" xfId="0" applyNumberFormat="1"/>
    <xf numFmtId="164" fontId="0" fillId="0" borderId="0" xfId="1" applyNumberFormat="1" applyFont="1"/>
    <xf numFmtId="14" fontId="3" fillId="0" borderId="0" xfId="0" applyNumberFormat="1" applyFont="1"/>
    <xf numFmtId="164" fontId="3" fillId="0" borderId="0" xfId="1" applyNumberFormat="1" applyFont="1"/>
    <xf numFmtId="165" fontId="0" fillId="0" borderId="0" xfId="0" applyNumberFormat="1"/>
    <xf numFmtId="43" fontId="0" fillId="0" borderId="0" xfId="1" applyFont="1"/>
    <xf numFmtId="0" fontId="6" fillId="0" borderId="0" xfId="0" applyFont="1"/>
    <xf numFmtId="0" fontId="7" fillId="0" borderId="0" xfId="0" applyFont="1"/>
    <xf numFmtId="0" fontId="8" fillId="0" borderId="0" xfId="2"/>
    <xf numFmtId="0" fontId="0" fillId="0" borderId="0" xfId="0" pivotButton="1"/>
    <xf numFmtId="0" fontId="0" fillId="0" borderId="0" xfId="0" applyAlignment="1">
      <alignment horizontal="left"/>
    </xf>
    <xf numFmtId="0" fontId="3" fillId="0" borderId="1" xfId="3" applyFont="1" applyBorder="1" applyAlignment="1">
      <alignment horizontal="center" textRotation="90" wrapText="1"/>
    </xf>
    <xf numFmtId="0" fontId="3" fillId="0" borderId="2" xfId="3" applyFont="1" applyBorder="1" applyAlignment="1">
      <alignment horizontal="center" textRotation="90" wrapText="1"/>
    </xf>
    <xf numFmtId="0" fontId="2" fillId="0" borderId="3" xfId="3" applyBorder="1"/>
    <xf numFmtId="0" fontId="2" fillId="0" borderId="4" xfId="3" applyBorder="1" applyAlignment="1">
      <alignment horizontal="center" shrinkToFit="1"/>
    </xf>
    <xf numFmtId="0" fontId="2" fillId="0" borderId="5" xfId="3" applyBorder="1" applyAlignment="1">
      <alignment horizontal="center" shrinkToFit="1"/>
    </xf>
    <xf numFmtId="165" fontId="2" fillId="0" borderId="0" xfId="1" applyNumberFormat="1" applyFont="1" applyBorder="1" applyAlignment="1">
      <alignment horizontal="left"/>
    </xf>
    <xf numFmtId="0" fontId="0" fillId="0" borderId="6" xfId="0" applyBorder="1"/>
    <xf numFmtId="0" fontId="0" fillId="0" borderId="7" xfId="0" applyBorder="1"/>
    <xf numFmtId="0" fontId="2" fillId="0" borderId="7" xfId="3" applyBorder="1" applyAlignment="1">
      <alignment horizontal="center"/>
    </xf>
    <xf numFmtId="0" fontId="0" fillId="0" borderId="8" xfId="0" applyBorder="1"/>
    <xf numFmtId="0" fontId="0" fillId="0" borderId="9" xfId="0" applyBorder="1"/>
    <xf numFmtId="49" fontId="2" fillId="0" borderId="10" xfId="3" applyNumberFormat="1" applyBorder="1" applyAlignment="1">
      <alignment horizontal="center"/>
    </xf>
    <xf numFmtId="164" fontId="1" fillId="0" borderId="10" xfId="1" applyNumberFormat="1" applyFont="1"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0" xfId="0" applyAlignment="1">
      <alignment horizontal="left" indent="1"/>
    </xf>
    <xf numFmtId="2" fontId="0" fillId="0" borderId="0" xfId="0" applyNumberFormat="1"/>
    <xf numFmtId="2" fontId="2" fillId="0" borderId="0" xfId="3" applyNumberFormat="1" applyBorder="1" applyAlignment="1">
      <alignment horizontal="center"/>
    </xf>
    <xf numFmtId="166" fontId="0" fillId="0" borderId="0" xfId="0" applyNumberFormat="1"/>
    <xf numFmtId="165" fontId="0" fillId="0" borderId="10" xfId="0" applyNumberFormat="1" applyBorder="1"/>
    <xf numFmtId="43" fontId="2" fillId="0" borderId="0" xfId="1" applyFont="1" applyBorder="1" applyAlignment="1">
      <alignment horizontal="left"/>
    </xf>
    <xf numFmtId="0" fontId="10" fillId="2" borderId="0" xfId="0" applyFont="1" applyFill="1" applyAlignment="1">
      <alignment horizontal="center" vertical="center"/>
    </xf>
    <xf numFmtId="15" fontId="10" fillId="2" borderId="0" xfId="0" applyNumberFormat="1" applyFont="1" applyFill="1" applyAlignment="1">
      <alignment horizontal="center" vertical="center"/>
    </xf>
    <xf numFmtId="0" fontId="10" fillId="2" borderId="0" xfId="0" applyFont="1" applyFill="1" applyAlignment="1">
      <alignment horizontal="center" vertical="top" wrapText="1"/>
    </xf>
    <xf numFmtId="0" fontId="12" fillId="2" borderId="0" xfId="0" applyFont="1" applyFill="1" applyAlignment="1">
      <alignment horizontal="center" vertical="center" wrapText="1"/>
    </xf>
    <xf numFmtId="0" fontId="0" fillId="2" borderId="0" xfId="0" applyFill="1"/>
    <xf numFmtId="0" fontId="11" fillId="2" borderId="0" xfId="0" applyFont="1" applyFill="1" applyAlignment="1">
      <alignment horizontal="center" vertical="center" wrapText="1"/>
    </xf>
    <xf numFmtId="0" fontId="0" fillId="0" borderId="0" xfId="0" applyAlignment="1">
      <alignment vertical="top"/>
    </xf>
    <xf numFmtId="0" fontId="9" fillId="0" borderId="0" xfId="0" applyFont="1"/>
    <xf numFmtId="0" fontId="0" fillId="0" borderId="0" xfId="0" applyAlignment="1">
      <alignment horizontal="left" indent="2"/>
    </xf>
    <xf numFmtId="167" fontId="0" fillId="0" borderId="0" xfId="0" applyNumberFormat="1"/>
    <xf numFmtId="14" fontId="0" fillId="0" borderId="0" xfId="0" applyNumberFormat="1" applyAlignment="1">
      <alignment horizontal="left" indent="2"/>
    </xf>
    <xf numFmtId="0" fontId="2" fillId="0" borderId="0" xfId="3" applyBorder="1" applyAlignment="1">
      <alignment horizontal="center"/>
    </xf>
    <xf numFmtId="0" fontId="0" fillId="0" borderId="0" xfId="0" applyAlignment="1">
      <alignment horizontal="right"/>
    </xf>
    <xf numFmtId="0" fontId="0" fillId="0" borderId="0" xfId="0" applyAlignment="1">
      <alignment horizontal="left" vertical="top" wrapText="1"/>
    </xf>
  </cellXfs>
  <cellStyles count="4">
    <cellStyle name="Comma" xfId="1" builtinId="3"/>
    <cellStyle name="Hyperlink" xfId="2" builtinId="8"/>
    <cellStyle name="Normal" xfId="0" builtinId="0"/>
    <cellStyle name="Normal 2" xfId="3" xr:uid="{B242CA85-46C4-4AB2-91A7-17D696A6FEC3}"/>
  </cellStyles>
  <dxfs count="19">
    <dxf>
      <numFmt numFmtId="167" formatCode="_-* #,##0.00000_-;\-* #,##0.00000_-;_-* &quot;-&quot;??_-;_-@_-"/>
    </dxf>
    <dxf>
      <numFmt numFmtId="167" formatCode="_-* #,##0.00000_-;\-* #,##0.00000_-;_-* &quot;-&quot;??_-;_-@_-"/>
    </dxf>
    <dxf>
      <numFmt numFmtId="167" formatCode="_-* #,##0.00000_-;\-* #,##0.00000_-;_-* &quot;-&quot;??_-;_-@_-"/>
    </dxf>
    <dxf>
      <numFmt numFmtId="167" formatCode="_-* #,##0.00000_-;\-* #,##0.00000_-;_-* &quot;-&quot;??_-;_-@_-"/>
    </dxf>
    <dxf>
      <numFmt numFmtId="167" formatCode="_-* #,##0.00000_-;\-* #,##0.00000_-;_-* &quot;-&quot;??_-;_-@_-"/>
    </dxf>
    <dxf>
      <numFmt numFmtId="167" formatCode="_-* #,##0.00000_-;\-* #,##0.00000_-;_-* &quot;-&quot;??_-;_-@_-"/>
    </dxf>
    <dxf>
      <numFmt numFmtId="167" formatCode="_-* #,##0.00000_-;\-* #,##0.00000_-;_-* &quot;-&quot;??_-;_-@_-"/>
    </dxf>
    <dxf>
      <numFmt numFmtId="167" formatCode="_-* #,##0.00000_-;\-* #,##0.00000_-;_-* &quot;-&quot;??_-;_-@_-"/>
    </dxf>
    <dxf>
      <numFmt numFmtId="167" formatCode="_-* #,##0.00000_-;\-* #,##0.00000_-;_-* &quot;-&quot;??_-;_-@_-"/>
    </dxf>
    <dxf>
      <numFmt numFmtId="167" formatCode="_-* #,##0.00000_-;\-* #,##0.00000_-;_-* &quot;-&quot;??_-;_-@_-"/>
    </dxf>
    <dxf>
      <numFmt numFmtId="167" formatCode="_-* #,##0.00000_-;\-* #,##0.00000_-;_-* &quot;-&quot;??_-;_-@_-"/>
    </dxf>
    <dxf>
      <numFmt numFmtId="167" formatCode="_-* #,##0.00000_-;\-* #,##0.00000_-;_-* &quot;-&quot;??_-;_-@_-"/>
    </dxf>
    <dxf>
      <numFmt numFmtId="167" formatCode="_-* #,##0.00000_-;\-* #,##0.00000_-;_-* &quot;-&quot;??_-;_-@_-"/>
    </dxf>
    <dxf>
      <numFmt numFmtId="167" formatCode="_-* #,##0.00000_-;\-* #,##0.00000_-;_-* &quot;-&quot;??_-;_-@_-"/>
    </dxf>
    <dxf>
      <numFmt numFmtId="167" formatCode="_-* #,##0.00000_-;\-* #,##0.00000_-;_-* &quot;-&quot;??_-;_-@_-"/>
    </dxf>
    <dxf>
      <numFmt numFmtId="167" formatCode="_-* #,##0.00000_-;\-* #,##0.00000_-;_-* &quot;-&quot;??_-;_-@_-"/>
    </dxf>
    <dxf>
      <numFmt numFmtId="167" formatCode="_-* #,##0.00000_-;\-* #,##0.00000_-;_-* &quot;-&quot;??_-;_-@_-"/>
    </dxf>
    <dxf>
      <numFmt numFmtId="167" formatCode="_-* #,##0.00000_-;\-* #,##0.00000_-;_-* &quot;-&quot;??_-;_-@_-"/>
    </dxf>
    <dxf>
      <numFmt numFmtId="167" formatCode="_-* #,##0.00000_-;\-* #,##0.00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[2026.04.27 Sec66(6) Report.xlsx]Depositional Dust Gauges!PivotTable16</c:name>
    <c:fmtId val="0"/>
  </c:pivotSource>
  <c:chart>
    <c:autoTitleDeleted val="0"/>
    <c:pivotFmts>
      <c:pivotFmt>
        <c:idx val="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5"/>
        <c:spPr>
          <a:ln w="28575" cap="rnd">
            <a:solidFill>
              <a:schemeClr val="accent1"/>
            </a:solidFill>
            <a:round/>
          </a:ln>
          <a:effectLst/>
        </c:spPr>
        <c:marker>
          <c:symbol val="circle"/>
          <c:size val="5"/>
          <c:spPr>
            <a:solidFill>
              <a:schemeClr val="accent4"/>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7"/>
        <c:spPr>
          <a:ln w="28575" cap="rnd">
            <a:solidFill>
              <a:schemeClr val="accent1"/>
            </a:solidFill>
            <a:round/>
          </a:ln>
          <a:effectLst/>
        </c:spPr>
        <c:marker>
          <c:symbol val="circle"/>
          <c:size val="5"/>
          <c:spPr>
            <a:solidFill>
              <a:schemeClr val="accent5"/>
            </a:solidFill>
            <a:ln w="9525">
              <a:solidFill>
                <a:schemeClr val="accent5"/>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9"/>
        <c:spPr>
          <a:ln w="28575" cap="rnd">
            <a:solidFill>
              <a:schemeClr val="accent1"/>
            </a:solidFill>
            <a:round/>
          </a:ln>
          <a:effectLst/>
        </c:spPr>
        <c:marker>
          <c:symbol val="circle"/>
          <c:size val="5"/>
          <c:spPr>
            <a:solidFill>
              <a:schemeClr val="accent6"/>
            </a:solidFill>
            <a:ln w="9525">
              <a:solidFill>
                <a:schemeClr val="accent6"/>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1"/>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'Depositional Dust Gauges'!$N$7:$N$8</c:f>
              <c:strCache>
                <c:ptCount val="1"/>
                <c:pt idx="0">
                  <c:v>Bimbimbie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'Depositional Dust Gauges'!$M$9:$M$33</c:f>
              <c:multiLvlStrCache>
                <c:ptCount val="12"/>
                <c:lvl>
                  <c:pt idx="0">
                    <c:v>2-Jan</c:v>
                  </c:pt>
                  <c:pt idx="1">
                    <c:v>31-Jan</c:v>
                  </c:pt>
                  <c:pt idx="2">
                    <c:v>4-Mar</c:v>
                  </c:pt>
                  <c:pt idx="3">
                    <c:v>3-Apr</c:v>
                  </c:pt>
                  <c:pt idx="4">
                    <c:v>2-May</c:v>
                  </c:pt>
                  <c:pt idx="5">
                    <c:v>2-Jun</c:v>
                  </c:pt>
                  <c:pt idx="6">
                    <c:v>30-Jun</c:v>
                  </c:pt>
                  <c:pt idx="7">
                    <c:v>30-Jul</c:v>
                  </c:pt>
                  <c:pt idx="8">
                    <c:v>1-Sep</c:v>
                  </c:pt>
                  <c:pt idx="9">
                    <c:v>2-Oct</c:v>
                  </c:pt>
                  <c:pt idx="10">
                    <c:v>1-Dec</c:v>
                  </c:pt>
                  <c:pt idx="11">
                    <c:v>2-Jan</c:v>
                  </c:pt>
                </c:lvl>
                <c:lvl>
                  <c:pt idx="0">
                    <c:v>Jan</c:v>
                  </c:pt>
                  <c:pt idx="2">
                    <c:v>Mar</c:v>
                  </c:pt>
                  <c:pt idx="3">
                    <c:v>Apr</c:v>
                  </c:pt>
                  <c:pt idx="4">
                    <c:v>May</c:v>
                  </c:pt>
                  <c:pt idx="5">
                    <c:v>Jun</c:v>
                  </c:pt>
                  <c:pt idx="7">
                    <c:v>Jul</c:v>
                  </c:pt>
                  <c:pt idx="8">
                    <c:v>Sep</c:v>
                  </c:pt>
                  <c:pt idx="9">
                    <c:v>Oct</c:v>
                  </c:pt>
                  <c:pt idx="10">
                    <c:v>Dec</c:v>
                  </c:pt>
                  <c:pt idx="11">
                    <c:v>Jan</c:v>
                  </c:pt>
                </c:lvl>
                <c:lvl>
                  <c:pt idx="0">
                    <c:v>2025</c:v>
                  </c:pt>
                  <c:pt idx="11">
                    <c:v>2026</c:v>
                  </c:pt>
                </c:lvl>
              </c:multiLvlStrCache>
            </c:multiLvlStrRef>
          </c:cat>
          <c:val>
            <c:numRef>
              <c:f>'Depositional Dust Gauges'!$N$9:$N$33</c:f>
              <c:numCache>
                <c:formatCode>General</c:formatCode>
                <c:ptCount val="12"/>
                <c:pt idx="1">
                  <c:v>1.6899999999999999E-4</c:v>
                </c:pt>
                <c:pt idx="2">
                  <c:v>1.2999999999999999E-3</c:v>
                </c:pt>
                <c:pt idx="3">
                  <c:v>9.9500000000000001E-4</c:v>
                </c:pt>
                <c:pt idx="4">
                  <c:v>7.47E-5</c:v>
                </c:pt>
                <c:pt idx="5">
                  <c:v>6.6200000000000005E-4</c:v>
                </c:pt>
                <c:pt idx="6">
                  <c:v>6.99E-6</c:v>
                </c:pt>
                <c:pt idx="7">
                  <c:v>5.8500000000000002E-4</c:v>
                </c:pt>
                <c:pt idx="8">
                  <c:v>2.13E-4</c:v>
                </c:pt>
                <c:pt idx="9">
                  <c:v>8.0099999999999995E-4</c:v>
                </c:pt>
                <c:pt idx="10">
                  <c:v>3.88E-4</c:v>
                </c:pt>
                <c:pt idx="11">
                  <c:v>2.4999999999999999E-7</c:v>
                </c:pt>
              </c:numCache>
            </c:numRef>
          </c:val>
          <c:smooth val="0"/>
          <c:extLst>
            <c:ext xmlns:c16="http://schemas.microsoft.com/office/drawing/2014/chart" uri="{C3380CC4-5D6E-409C-BE32-E72D297353CC}">
              <c16:uniqueId val="{00000000-20EF-4E73-B26D-B27D442B0239}"/>
            </c:ext>
          </c:extLst>
        </c:ser>
        <c:ser>
          <c:idx val="1"/>
          <c:order val="1"/>
          <c:tx>
            <c:strRef>
              <c:f>'Depositional Dust Gauges'!$O$7:$O$8</c:f>
              <c:strCache>
                <c:ptCount val="1"/>
                <c:pt idx="0">
                  <c:v>Dellavale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multiLvlStrRef>
              <c:f>'Depositional Dust Gauges'!$M$9:$M$33</c:f>
              <c:multiLvlStrCache>
                <c:ptCount val="12"/>
                <c:lvl>
                  <c:pt idx="0">
                    <c:v>2-Jan</c:v>
                  </c:pt>
                  <c:pt idx="1">
                    <c:v>31-Jan</c:v>
                  </c:pt>
                  <c:pt idx="2">
                    <c:v>4-Mar</c:v>
                  </c:pt>
                  <c:pt idx="3">
                    <c:v>3-Apr</c:v>
                  </c:pt>
                  <c:pt idx="4">
                    <c:v>2-May</c:v>
                  </c:pt>
                  <c:pt idx="5">
                    <c:v>2-Jun</c:v>
                  </c:pt>
                  <c:pt idx="6">
                    <c:v>30-Jun</c:v>
                  </c:pt>
                  <c:pt idx="7">
                    <c:v>30-Jul</c:v>
                  </c:pt>
                  <c:pt idx="8">
                    <c:v>1-Sep</c:v>
                  </c:pt>
                  <c:pt idx="9">
                    <c:v>2-Oct</c:v>
                  </c:pt>
                  <c:pt idx="10">
                    <c:v>1-Dec</c:v>
                  </c:pt>
                  <c:pt idx="11">
                    <c:v>2-Jan</c:v>
                  </c:pt>
                </c:lvl>
                <c:lvl>
                  <c:pt idx="0">
                    <c:v>Jan</c:v>
                  </c:pt>
                  <c:pt idx="2">
                    <c:v>Mar</c:v>
                  </c:pt>
                  <c:pt idx="3">
                    <c:v>Apr</c:v>
                  </c:pt>
                  <c:pt idx="4">
                    <c:v>May</c:v>
                  </c:pt>
                  <c:pt idx="5">
                    <c:v>Jun</c:v>
                  </c:pt>
                  <c:pt idx="7">
                    <c:v>Jul</c:v>
                  </c:pt>
                  <c:pt idx="8">
                    <c:v>Sep</c:v>
                  </c:pt>
                  <c:pt idx="9">
                    <c:v>Oct</c:v>
                  </c:pt>
                  <c:pt idx="10">
                    <c:v>Dec</c:v>
                  </c:pt>
                  <c:pt idx="11">
                    <c:v>Jan</c:v>
                  </c:pt>
                </c:lvl>
                <c:lvl>
                  <c:pt idx="0">
                    <c:v>2025</c:v>
                  </c:pt>
                  <c:pt idx="11">
                    <c:v>2026</c:v>
                  </c:pt>
                </c:lvl>
              </c:multiLvlStrCache>
            </c:multiLvlStrRef>
          </c:cat>
          <c:val>
            <c:numRef>
              <c:f>'Depositional Dust Gauges'!$O$9:$O$33</c:f>
              <c:numCache>
                <c:formatCode>General</c:formatCode>
                <c:ptCount val="12"/>
                <c:pt idx="0">
                  <c:v>1.08E-4</c:v>
                </c:pt>
                <c:pt idx="1">
                  <c:v>1.08E-4</c:v>
                </c:pt>
                <c:pt idx="2">
                  <c:v>8.42E-5</c:v>
                </c:pt>
                <c:pt idx="3">
                  <c:v>2.22E-4</c:v>
                </c:pt>
                <c:pt idx="4">
                  <c:v>2.9599999999999998E-4</c:v>
                </c:pt>
                <c:pt idx="5">
                  <c:v>4.1599999999999997E-4</c:v>
                </c:pt>
                <c:pt idx="6">
                  <c:v>2.4999999999999999E-7</c:v>
                </c:pt>
                <c:pt idx="7">
                  <c:v>9.7800000000000006E-5</c:v>
                </c:pt>
                <c:pt idx="8">
                  <c:v>1.9100000000000001E-4</c:v>
                </c:pt>
                <c:pt idx="9">
                  <c:v>2.9599999999999998E-4</c:v>
                </c:pt>
                <c:pt idx="10">
                  <c:v>6.7199999999999996E-4</c:v>
                </c:pt>
                <c:pt idx="11">
                  <c:v>2.4999999999999999E-7</c:v>
                </c:pt>
              </c:numCache>
            </c:numRef>
          </c:val>
          <c:smooth val="0"/>
          <c:extLst>
            <c:ext xmlns:c16="http://schemas.microsoft.com/office/drawing/2014/chart" uri="{C3380CC4-5D6E-409C-BE32-E72D297353CC}">
              <c16:uniqueId val="{00000001-20EF-4E73-B26D-B27D442B0239}"/>
            </c:ext>
          </c:extLst>
        </c:ser>
        <c:ser>
          <c:idx val="2"/>
          <c:order val="2"/>
          <c:tx>
            <c:strRef>
              <c:f>'Depositional Dust Gauges'!$P$7:$P$8</c:f>
              <c:strCache>
                <c:ptCount val="1"/>
                <c:pt idx="0">
                  <c:v>DM1</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multiLvlStrRef>
              <c:f>'Depositional Dust Gauges'!$M$9:$M$33</c:f>
              <c:multiLvlStrCache>
                <c:ptCount val="12"/>
                <c:lvl>
                  <c:pt idx="0">
                    <c:v>2-Jan</c:v>
                  </c:pt>
                  <c:pt idx="1">
                    <c:v>31-Jan</c:v>
                  </c:pt>
                  <c:pt idx="2">
                    <c:v>4-Mar</c:v>
                  </c:pt>
                  <c:pt idx="3">
                    <c:v>3-Apr</c:v>
                  </c:pt>
                  <c:pt idx="4">
                    <c:v>2-May</c:v>
                  </c:pt>
                  <c:pt idx="5">
                    <c:v>2-Jun</c:v>
                  </c:pt>
                  <c:pt idx="6">
                    <c:v>30-Jun</c:v>
                  </c:pt>
                  <c:pt idx="7">
                    <c:v>30-Jul</c:v>
                  </c:pt>
                  <c:pt idx="8">
                    <c:v>1-Sep</c:v>
                  </c:pt>
                  <c:pt idx="9">
                    <c:v>2-Oct</c:v>
                  </c:pt>
                  <c:pt idx="10">
                    <c:v>1-Dec</c:v>
                  </c:pt>
                  <c:pt idx="11">
                    <c:v>2-Jan</c:v>
                  </c:pt>
                </c:lvl>
                <c:lvl>
                  <c:pt idx="0">
                    <c:v>Jan</c:v>
                  </c:pt>
                  <c:pt idx="2">
                    <c:v>Mar</c:v>
                  </c:pt>
                  <c:pt idx="3">
                    <c:v>Apr</c:v>
                  </c:pt>
                  <c:pt idx="4">
                    <c:v>May</c:v>
                  </c:pt>
                  <c:pt idx="5">
                    <c:v>Jun</c:v>
                  </c:pt>
                  <c:pt idx="7">
                    <c:v>Jul</c:v>
                  </c:pt>
                  <c:pt idx="8">
                    <c:v>Sep</c:v>
                  </c:pt>
                  <c:pt idx="9">
                    <c:v>Oct</c:v>
                  </c:pt>
                  <c:pt idx="10">
                    <c:v>Dec</c:v>
                  </c:pt>
                  <c:pt idx="11">
                    <c:v>Jan</c:v>
                  </c:pt>
                </c:lvl>
                <c:lvl>
                  <c:pt idx="0">
                    <c:v>2025</c:v>
                  </c:pt>
                  <c:pt idx="11">
                    <c:v>2026</c:v>
                  </c:pt>
                </c:lvl>
              </c:multiLvlStrCache>
            </c:multiLvlStrRef>
          </c:cat>
          <c:val>
            <c:numRef>
              <c:f>'Depositional Dust Gauges'!$P$9:$P$33</c:f>
              <c:numCache>
                <c:formatCode>General</c:formatCode>
                <c:ptCount val="12"/>
                <c:pt idx="0">
                  <c:v>2.6800000000000001E-4</c:v>
                </c:pt>
                <c:pt idx="1">
                  <c:v>2.7700000000000001E-4</c:v>
                </c:pt>
                <c:pt idx="2">
                  <c:v>5.1400000000000003E-5</c:v>
                </c:pt>
                <c:pt idx="3">
                  <c:v>5.8699999999999996E-4</c:v>
                </c:pt>
                <c:pt idx="4">
                  <c:v>1.8599999999999999E-4</c:v>
                </c:pt>
                <c:pt idx="5">
                  <c:v>1.6799999999999999E-4</c:v>
                </c:pt>
                <c:pt idx="6">
                  <c:v>7.2400000000000001E-6</c:v>
                </c:pt>
                <c:pt idx="7">
                  <c:v>7.2200000000000007E-5</c:v>
                </c:pt>
                <c:pt idx="8">
                  <c:v>2.0599999999999999E-4</c:v>
                </c:pt>
                <c:pt idx="9">
                  <c:v>3.6900000000000002E-4</c:v>
                </c:pt>
                <c:pt idx="10">
                  <c:v>5.1199999999999998E-4</c:v>
                </c:pt>
                <c:pt idx="11">
                  <c:v>2.4999999999999999E-7</c:v>
                </c:pt>
              </c:numCache>
            </c:numRef>
          </c:val>
          <c:smooth val="0"/>
          <c:extLst>
            <c:ext xmlns:c16="http://schemas.microsoft.com/office/drawing/2014/chart" uri="{C3380CC4-5D6E-409C-BE32-E72D297353CC}">
              <c16:uniqueId val="{00000002-20EF-4E73-B26D-B27D442B0239}"/>
            </c:ext>
          </c:extLst>
        </c:ser>
        <c:ser>
          <c:idx val="3"/>
          <c:order val="3"/>
          <c:tx>
            <c:strRef>
              <c:f>'Depositional Dust Gauges'!$Q$7:$Q$8</c:f>
              <c:strCache>
                <c:ptCount val="1"/>
                <c:pt idx="0">
                  <c:v>DM2</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multiLvlStrRef>
              <c:f>'Depositional Dust Gauges'!$M$9:$M$33</c:f>
              <c:multiLvlStrCache>
                <c:ptCount val="12"/>
                <c:lvl>
                  <c:pt idx="0">
                    <c:v>2-Jan</c:v>
                  </c:pt>
                  <c:pt idx="1">
                    <c:v>31-Jan</c:v>
                  </c:pt>
                  <c:pt idx="2">
                    <c:v>4-Mar</c:v>
                  </c:pt>
                  <c:pt idx="3">
                    <c:v>3-Apr</c:v>
                  </c:pt>
                  <c:pt idx="4">
                    <c:v>2-May</c:v>
                  </c:pt>
                  <c:pt idx="5">
                    <c:v>2-Jun</c:v>
                  </c:pt>
                  <c:pt idx="6">
                    <c:v>30-Jun</c:v>
                  </c:pt>
                  <c:pt idx="7">
                    <c:v>30-Jul</c:v>
                  </c:pt>
                  <c:pt idx="8">
                    <c:v>1-Sep</c:v>
                  </c:pt>
                  <c:pt idx="9">
                    <c:v>2-Oct</c:v>
                  </c:pt>
                  <c:pt idx="10">
                    <c:v>1-Dec</c:v>
                  </c:pt>
                  <c:pt idx="11">
                    <c:v>2-Jan</c:v>
                  </c:pt>
                </c:lvl>
                <c:lvl>
                  <c:pt idx="0">
                    <c:v>Jan</c:v>
                  </c:pt>
                  <c:pt idx="2">
                    <c:v>Mar</c:v>
                  </c:pt>
                  <c:pt idx="3">
                    <c:v>Apr</c:v>
                  </c:pt>
                  <c:pt idx="4">
                    <c:v>May</c:v>
                  </c:pt>
                  <c:pt idx="5">
                    <c:v>Jun</c:v>
                  </c:pt>
                  <c:pt idx="7">
                    <c:v>Jul</c:v>
                  </c:pt>
                  <c:pt idx="8">
                    <c:v>Sep</c:v>
                  </c:pt>
                  <c:pt idx="9">
                    <c:v>Oct</c:v>
                  </c:pt>
                  <c:pt idx="10">
                    <c:v>Dec</c:v>
                  </c:pt>
                  <c:pt idx="11">
                    <c:v>Jan</c:v>
                  </c:pt>
                </c:lvl>
                <c:lvl>
                  <c:pt idx="0">
                    <c:v>2025</c:v>
                  </c:pt>
                  <c:pt idx="11">
                    <c:v>2026</c:v>
                  </c:pt>
                </c:lvl>
              </c:multiLvlStrCache>
            </c:multiLvlStrRef>
          </c:cat>
          <c:val>
            <c:numRef>
              <c:f>'Depositional Dust Gauges'!$Q$9:$Q$33</c:f>
              <c:numCache>
                <c:formatCode>General</c:formatCode>
                <c:ptCount val="12"/>
                <c:pt idx="0">
                  <c:v>2.4800000000000001E-4</c:v>
                </c:pt>
                <c:pt idx="1">
                  <c:v>6.4999999999999997E-4</c:v>
                </c:pt>
                <c:pt idx="2">
                  <c:v>9.2899999999999995E-5</c:v>
                </c:pt>
                <c:pt idx="3">
                  <c:v>4.8899999999999996E-4</c:v>
                </c:pt>
                <c:pt idx="4">
                  <c:v>2.0900000000000001E-4</c:v>
                </c:pt>
                <c:pt idx="5">
                  <c:v>4.7100000000000001E-4</c:v>
                </c:pt>
                <c:pt idx="6">
                  <c:v>3.1600000000000002E-5</c:v>
                </c:pt>
                <c:pt idx="7">
                  <c:v>3.86E-4</c:v>
                </c:pt>
                <c:pt idx="8">
                  <c:v>1.2400000000000001E-4</c:v>
                </c:pt>
                <c:pt idx="9">
                  <c:v>6.3699999999999998E-4</c:v>
                </c:pt>
                <c:pt idx="10">
                  <c:v>3.9599999999999998E-4</c:v>
                </c:pt>
                <c:pt idx="11">
                  <c:v>2.4999999999999999E-7</c:v>
                </c:pt>
              </c:numCache>
            </c:numRef>
          </c:val>
          <c:smooth val="0"/>
          <c:extLst>
            <c:ext xmlns:c16="http://schemas.microsoft.com/office/drawing/2014/chart" uri="{C3380CC4-5D6E-409C-BE32-E72D297353CC}">
              <c16:uniqueId val="{00000003-20EF-4E73-B26D-B27D442B0239}"/>
            </c:ext>
          </c:extLst>
        </c:ser>
        <c:ser>
          <c:idx val="4"/>
          <c:order val="4"/>
          <c:tx>
            <c:strRef>
              <c:f>'Depositional Dust Gauges'!$R$7:$R$8</c:f>
              <c:strCache>
                <c:ptCount val="1"/>
                <c:pt idx="0">
                  <c:v>DM3</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multiLvlStrRef>
              <c:f>'Depositional Dust Gauges'!$M$9:$M$33</c:f>
              <c:multiLvlStrCache>
                <c:ptCount val="12"/>
                <c:lvl>
                  <c:pt idx="0">
                    <c:v>2-Jan</c:v>
                  </c:pt>
                  <c:pt idx="1">
                    <c:v>31-Jan</c:v>
                  </c:pt>
                  <c:pt idx="2">
                    <c:v>4-Mar</c:v>
                  </c:pt>
                  <c:pt idx="3">
                    <c:v>3-Apr</c:v>
                  </c:pt>
                  <c:pt idx="4">
                    <c:v>2-May</c:v>
                  </c:pt>
                  <c:pt idx="5">
                    <c:v>2-Jun</c:v>
                  </c:pt>
                  <c:pt idx="6">
                    <c:v>30-Jun</c:v>
                  </c:pt>
                  <c:pt idx="7">
                    <c:v>30-Jul</c:v>
                  </c:pt>
                  <c:pt idx="8">
                    <c:v>1-Sep</c:v>
                  </c:pt>
                  <c:pt idx="9">
                    <c:v>2-Oct</c:v>
                  </c:pt>
                  <c:pt idx="10">
                    <c:v>1-Dec</c:v>
                  </c:pt>
                  <c:pt idx="11">
                    <c:v>2-Jan</c:v>
                  </c:pt>
                </c:lvl>
                <c:lvl>
                  <c:pt idx="0">
                    <c:v>Jan</c:v>
                  </c:pt>
                  <c:pt idx="2">
                    <c:v>Mar</c:v>
                  </c:pt>
                  <c:pt idx="3">
                    <c:v>Apr</c:v>
                  </c:pt>
                  <c:pt idx="4">
                    <c:v>May</c:v>
                  </c:pt>
                  <c:pt idx="5">
                    <c:v>Jun</c:v>
                  </c:pt>
                  <c:pt idx="7">
                    <c:v>Jul</c:v>
                  </c:pt>
                  <c:pt idx="8">
                    <c:v>Sep</c:v>
                  </c:pt>
                  <c:pt idx="9">
                    <c:v>Oct</c:v>
                  </c:pt>
                  <c:pt idx="10">
                    <c:v>Dec</c:v>
                  </c:pt>
                  <c:pt idx="11">
                    <c:v>Jan</c:v>
                  </c:pt>
                </c:lvl>
                <c:lvl>
                  <c:pt idx="0">
                    <c:v>2025</c:v>
                  </c:pt>
                  <c:pt idx="11">
                    <c:v>2026</c:v>
                  </c:pt>
                </c:lvl>
              </c:multiLvlStrCache>
            </c:multiLvlStrRef>
          </c:cat>
          <c:val>
            <c:numRef>
              <c:f>'Depositional Dust Gauges'!$R$9:$R$33</c:f>
              <c:numCache>
                <c:formatCode>General</c:formatCode>
                <c:ptCount val="12"/>
                <c:pt idx="0">
                  <c:v>4.6100000000000004E-3</c:v>
                </c:pt>
                <c:pt idx="1">
                  <c:v>7.2100000000000003E-3</c:v>
                </c:pt>
                <c:pt idx="2">
                  <c:v>1.1299999999999999E-3</c:v>
                </c:pt>
                <c:pt idx="3">
                  <c:v>6.3600000000000002E-3</c:v>
                </c:pt>
                <c:pt idx="4">
                  <c:v>8.4399999999999996E-3</c:v>
                </c:pt>
                <c:pt idx="5">
                  <c:v>3.32E-2</c:v>
                </c:pt>
                <c:pt idx="6">
                  <c:v>2.4099999999999998E-3</c:v>
                </c:pt>
                <c:pt idx="7">
                  <c:v>5.2900000000000003E-2</c:v>
                </c:pt>
                <c:pt idx="8">
                  <c:v>1.9599999999999999E-2</c:v>
                </c:pt>
                <c:pt idx="9">
                  <c:v>1.6799999999999999E-2</c:v>
                </c:pt>
                <c:pt idx="10">
                  <c:v>4.2099999999999999E-2</c:v>
                </c:pt>
                <c:pt idx="11">
                  <c:v>3.6300000000000001E-5</c:v>
                </c:pt>
              </c:numCache>
            </c:numRef>
          </c:val>
          <c:smooth val="0"/>
          <c:extLst>
            <c:ext xmlns:c16="http://schemas.microsoft.com/office/drawing/2014/chart" uri="{C3380CC4-5D6E-409C-BE32-E72D297353CC}">
              <c16:uniqueId val="{00000004-20EF-4E73-B26D-B27D442B0239}"/>
            </c:ext>
          </c:extLst>
        </c:ser>
        <c:ser>
          <c:idx val="5"/>
          <c:order val="5"/>
          <c:tx>
            <c:strRef>
              <c:f>'Depositional Dust Gauges'!$S$7:$S$8</c:f>
              <c:strCache>
                <c:ptCount val="1"/>
                <c:pt idx="0">
                  <c:v>DM4</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multiLvlStrRef>
              <c:f>'Depositional Dust Gauges'!$M$9:$M$33</c:f>
              <c:multiLvlStrCache>
                <c:ptCount val="12"/>
                <c:lvl>
                  <c:pt idx="0">
                    <c:v>2-Jan</c:v>
                  </c:pt>
                  <c:pt idx="1">
                    <c:v>31-Jan</c:v>
                  </c:pt>
                  <c:pt idx="2">
                    <c:v>4-Mar</c:v>
                  </c:pt>
                  <c:pt idx="3">
                    <c:v>3-Apr</c:v>
                  </c:pt>
                  <c:pt idx="4">
                    <c:v>2-May</c:v>
                  </c:pt>
                  <c:pt idx="5">
                    <c:v>2-Jun</c:v>
                  </c:pt>
                  <c:pt idx="6">
                    <c:v>30-Jun</c:v>
                  </c:pt>
                  <c:pt idx="7">
                    <c:v>30-Jul</c:v>
                  </c:pt>
                  <c:pt idx="8">
                    <c:v>1-Sep</c:v>
                  </c:pt>
                  <c:pt idx="9">
                    <c:v>2-Oct</c:v>
                  </c:pt>
                  <c:pt idx="10">
                    <c:v>1-Dec</c:v>
                  </c:pt>
                  <c:pt idx="11">
                    <c:v>2-Jan</c:v>
                  </c:pt>
                </c:lvl>
                <c:lvl>
                  <c:pt idx="0">
                    <c:v>Jan</c:v>
                  </c:pt>
                  <c:pt idx="2">
                    <c:v>Mar</c:v>
                  </c:pt>
                  <c:pt idx="3">
                    <c:v>Apr</c:v>
                  </c:pt>
                  <c:pt idx="4">
                    <c:v>May</c:v>
                  </c:pt>
                  <c:pt idx="5">
                    <c:v>Jun</c:v>
                  </c:pt>
                  <c:pt idx="7">
                    <c:v>Jul</c:v>
                  </c:pt>
                  <c:pt idx="8">
                    <c:v>Sep</c:v>
                  </c:pt>
                  <c:pt idx="9">
                    <c:v>Oct</c:v>
                  </c:pt>
                  <c:pt idx="10">
                    <c:v>Dec</c:v>
                  </c:pt>
                  <c:pt idx="11">
                    <c:v>Jan</c:v>
                  </c:pt>
                </c:lvl>
                <c:lvl>
                  <c:pt idx="0">
                    <c:v>2025</c:v>
                  </c:pt>
                  <c:pt idx="11">
                    <c:v>2026</c:v>
                  </c:pt>
                </c:lvl>
              </c:multiLvlStrCache>
            </c:multiLvlStrRef>
          </c:cat>
          <c:val>
            <c:numRef>
              <c:f>'Depositional Dust Gauges'!$S$9:$S$33</c:f>
              <c:numCache>
                <c:formatCode>General</c:formatCode>
                <c:ptCount val="12"/>
                <c:pt idx="0">
                  <c:v>1.42E-3</c:v>
                </c:pt>
                <c:pt idx="1">
                  <c:v>1.92E-3</c:v>
                </c:pt>
                <c:pt idx="2">
                  <c:v>7.45E-4</c:v>
                </c:pt>
                <c:pt idx="3">
                  <c:v>2.8500000000000001E-3</c:v>
                </c:pt>
                <c:pt idx="4">
                  <c:v>4.3600000000000003E-4</c:v>
                </c:pt>
                <c:pt idx="5">
                  <c:v>5.4599999999999996E-3</c:v>
                </c:pt>
                <c:pt idx="6">
                  <c:v>5.7399999999999999E-5</c:v>
                </c:pt>
                <c:pt idx="7">
                  <c:v>1.9E-3</c:v>
                </c:pt>
                <c:pt idx="8">
                  <c:v>6.9200000000000002E-4</c:v>
                </c:pt>
                <c:pt idx="9">
                  <c:v>1.4400000000000001E-3</c:v>
                </c:pt>
                <c:pt idx="10">
                  <c:v>3.8E-3</c:v>
                </c:pt>
                <c:pt idx="11">
                  <c:v>2.4999999999999999E-7</c:v>
                </c:pt>
              </c:numCache>
            </c:numRef>
          </c:val>
          <c:smooth val="0"/>
          <c:extLst>
            <c:ext xmlns:c16="http://schemas.microsoft.com/office/drawing/2014/chart" uri="{C3380CC4-5D6E-409C-BE32-E72D297353CC}">
              <c16:uniqueId val="{00000005-20EF-4E73-B26D-B27D442B0239}"/>
            </c:ext>
          </c:extLst>
        </c:ser>
        <c:dLbls>
          <c:showLegendKey val="0"/>
          <c:showVal val="0"/>
          <c:showCatName val="0"/>
          <c:showSerName val="0"/>
          <c:showPercent val="0"/>
          <c:showBubbleSize val="0"/>
        </c:dLbls>
        <c:marker val="1"/>
        <c:smooth val="0"/>
        <c:axId val="883413263"/>
        <c:axId val="883414223"/>
      </c:lineChart>
      <c:catAx>
        <c:axId val="883413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3414223"/>
        <c:crosses val="autoZero"/>
        <c:auto val="1"/>
        <c:lblAlgn val="ctr"/>
        <c:lblOffset val="100"/>
        <c:noMultiLvlLbl val="0"/>
      </c:catAx>
      <c:valAx>
        <c:axId val="8834142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34132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[2026.04.27 Sec66(6) Report.xlsx]Depositional Dust Gauges!PivotTable4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'Depositional Dust Gauges'!$W$7:$W$8</c:f>
              <c:strCache>
                <c:ptCount val="1"/>
                <c:pt idx="0">
                  <c:v>Bimbimbie</c:v>
                </c:pt>
              </c:strCache>
            </c:strRef>
          </c:tx>
          <c:spPr>
            <a:solidFill>
              <a:schemeClr val="accent1"/>
            </a:solidFill>
            <a:ln>
              <a:noFill/>
            </a:ln>
            <a:effectLst/>
          </c:spPr>
          <c:invertIfNegative val="0"/>
          <c:cat>
            <c:multiLvlStrRef>
              <c:f>'Depositional Dust Gauges'!$V$9:$V$18</c:f>
              <c:multiLvlStrCache>
                <c:ptCount val="7"/>
                <c:lvl>
                  <c:pt idx="6">
                    <c:v>2/01/2026</c:v>
                  </c:pt>
                </c:lvl>
                <c:lvl>
                  <c:pt idx="6">
                    <c:v>Jan</c:v>
                  </c:pt>
                </c:lvl>
                <c:lvl>
                  <c:pt idx="0">
                    <c:v>&lt;5/07/2021</c:v>
                  </c:pt>
                  <c:pt idx="1">
                    <c:v>2021</c:v>
                  </c:pt>
                  <c:pt idx="2">
                    <c:v>2022</c:v>
                  </c:pt>
                  <c:pt idx="3">
                    <c:v>2023</c:v>
                  </c:pt>
                  <c:pt idx="4">
                    <c:v>2024</c:v>
                  </c:pt>
                  <c:pt idx="5">
                    <c:v>2025</c:v>
                  </c:pt>
                  <c:pt idx="6">
                    <c:v>2026</c:v>
                  </c:pt>
                </c:lvl>
              </c:multiLvlStrCache>
            </c:multiLvlStrRef>
          </c:cat>
          <c:val>
            <c:numRef>
              <c:f>'Depositional Dust Gauges'!$W$9:$W$18</c:f>
              <c:numCache>
                <c:formatCode>General</c:formatCode>
                <c:ptCount val="7"/>
                <c:pt idx="1">
                  <c:v>2.4500000000000002</c:v>
                </c:pt>
                <c:pt idx="2">
                  <c:v>1.0250000000000001</c:v>
                </c:pt>
                <c:pt idx="3">
                  <c:v>1.276923076923077</c:v>
                </c:pt>
                <c:pt idx="4">
                  <c:v>1.0363636363636364</c:v>
                </c:pt>
                <c:pt idx="5">
                  <c:v>1.34</c:v>
                </c:pt>
                <c:pt idx="6">
                  <c:v>6.4</c:v>
                </c:pt>
              </c:numCache>
            </c:numRef>
          </c:val>
          <c:extLst>
            <c:ext xmlns:c16="http://schemas.microsoft.com/office/drawing/2014/chart" uri="{C3380CC4-5D6E-409C-BE32-E72D297353CC}">
              <c16:uniqueId val="{00000000-D093-43B0-9D3E-7E2070492FE9}"/>
            </c:ext>
          </c:extLst>
        </c:ser>
        <c:ser>
          <c:idx val="1"/>
          <c:order val="1"/>
          <c:tx>
            <c:strRef>
              <c:f>'Depositional Dust Gauges'!$X$7:$X$8</c:f>
              <c:strCache>
                <c:ptCount val="1"/>
                <c:pt idx="0">
                  <c:v>Dellavale</c:v>
                </c:pt>
              </c:strCache>
            </c:strRef>
          </c:tx>
          <c:spPr>
            <a:solidFill>
              <a:schemeClr val="accent2"/>
            </a:solidFill>
            <a:ln>
              <a:noFill/>
            </a:ln>
            <a:effectLst/>
          </c:spPr>
          <c:invertIfNegative val="0"/>
          <c:cat>
            <c:multiLvlStrRef>
              <c:f>'Depositional Dust Gauges'!$V$9:$V$18</c:f>
              <c:multiLvlStrCache>
                <c:ptCount val="7"/>
                <c:lvl>
                  <c:pt idx="6">
                    <c:v>2/01/2026</c:v>
                  </c:pt>
                </c:lvl>
                <c:lvl>
                  <c:pt idx="6">
                    <c:v>Jan</c:v>
                  </c:pt>
                </c:lvl>
                <c:lvl>
                  <c:pt idx="0">
                    <c:v>&lt;5/07/2021</c:v>
                  </c:pt>
                  <c:pt idx="1">
                    <c:v>2021</c:v>
                  </c:pt>
                  <c:pt idx="2">
                    <c:v>2022</c:v>
                  </c:pt>
                  <c:pt idx="3">
                    <c:v>2023</c:v>
                  </c:pt>
                  <c:pt idx="4">
                    <c:v>2024</c:v>
                  </c:pt>
                  <c:pt idx="5">
                    <c:v>2025</c:v>
                  </c:pt>
                  <c:pt idx="6">
                    <c:v>2026</c:v>
                  </c:pt>
                </c:lvl>
              </c:multiLvlStrCache>
            </c:multiLvlStrRef>
          </c:cat>
          <c:val>
            <c:numRef>
              <c:f>'Depositional Dust Gauges'!$X$9:$X$18</c:f>
              <c:numCache>
                <c:formatCode>General</c:formatCode>
                <c:ptCount val="7"/>
                <c:pt idx="1">
                  <c:v>0.6166666666666667</c:v>
                </c:pt>
                <c:pt idx="2">
                  <c:v>0.95833333333333359</c:v>
                </c:pt>
                <c:pt idx="3">
                  <c:v>1.0076923076923077</c:v>
                </c:pt>
                <c:pt idx="4">
                  <c:v>1.3909090909090909</c:v>
                </c:pt>
                <c:pt idx="5">
                  <c:v>1.1136363636363635</c:v>
                </c:pt>
                <c:pt idx="6">
                  <c:v>2.5</c:v>
                </c:pt>
              </c:numCache>
            </c:numRef>
          </c:val>
          <c:extLst>
            <c:ext xmlns:c16="http://schemas.microsoft.com/office/drawing/2014/chart" uri="{C3380CC4-5D6E-409C-BE32-E72D297353CC}">
              <c16:uniqueId val="{00000001-D093-43B0-9D3E-7E2070492FE9}"/>
            </c:ext>
          </c:extLst>
        </c:ser>
        <c:ser>
          <c:idx val="2"/>
          <c:order val="2"/>
          <c:tx>
            <c:strRef>
              <c:f>'Depositional Dust Gauges'!$Y$7:$Y$8</c:f>
              <c:strCache>
                <c:ptCount val="1"/>
                <c:pt idx="0">
                  <c:v>DM1</c:v>
                </c:pt>
              </c:strCache>
            </c:strRef>
          </c:tx>
          <c:spPr>
            <a:solidFill>
              <a:schemeClr val="accent3"/>
            </a:solidFill>
            <a:ln>
              <a:noFill/>
            </a:ln>
            <a:effectLst/>
          </c:spPr>
          <c:invertIfNegative val="0"/>
          <c:cat>
            <c:multiLvlStrRef>
              <c:f>'Depositional Dust Gauges'!$V$9:$V$18</c:f>
              <c:multiLvlStrCache>
                <c:ptCount val="7"/>
                <c:lvl>
                  <c:pt idx="6">
                    <c:v>2/01/2026</c:v>
                  </c:pt>
                </c:lvl>
                <c:lvl>
                  <c:pt idx="6">
                    <c:v>Jan</c:v>
                  </c:pt>
                </c:lvl>
                <c:lvl>
                  <c:pt idx="0">
                    <c:v>&lt;5/07/2021</c:v>
                  </c:pt>
                  <c:pt idx="1">
                    <c:v>2021</c:v>
                  </c:pt>
                  <c:pt idx="2">
                    <c:v>2022</c:v>
                  </c:pt>
                  <c:pt idx="3">
                    <c:v>2023</c:v>
                  </c:pt>
                  <c:pt idx="4">
                    <c:v>2024</c:v>
                  </c:pt>
                  <c:pt idx="5">
                    <c:v>2025</c:v>
                  </c:pt>
                  <c:pt idx="6">
                    <c:v>2026</c:v>
                  </c:pt>
                </c:lvl>
              </c:multiLvlStrCache>
            </c:multiLvlStrRef>
          </c:cat>
          <c:val>
            <c:numRef>
              <c:f>'Depositional Dust Gauges'!$Y$9:$Y$18</c:f>
              <c:numCache>
                <c:formatCode>General</c:formatCode>
                <c:ptCount val="7"/>
                <c:pt idx="1">
                  <c:v>0.5</c:v>
                </c:pt>
                <c:pt idx="2">
                  <c:v>0.95454545454545459</c:v>
                </c:pt>
                <c:pt idx="3">
                  <c:v>0.79230769230769227</c:v>
                </c:pt>
                <c:pt idx="4">
                  <c:v>1.2636363636363637</c:v>
                </c:pt>
                <c:pt idx="5">
                  <c:v>1.4545454545454548</c:v>
                </c:pt>
                <c:pt idx="6">
                  <c:v>4.5</c:v>
                </c:pt>
              </c:numCache>
            </c:numRef>
          </c:val>
          <c:extLst>
            <c:ext xmlns:c16="http://schemas.microsoft.com/office/drawing/2014/chart" uri="{C3380CC4-5D6E-409C-BE32-E72D297353CC}">
              <c16:uniqueId val="{00000002-D093-43B0-9D3E-7E2070492FE9}"/>
            </c:ext>
          </c:extLst>
        </c:ser>
        <c:ser>
          <c:idx val="3"/>
          <c:order val="3"/>
          <c:tx>
            <c:strRef>
              <c:f>'Depositional Dust Gauges'!$Z$7:$Z$8</c:f>
              <c:strCache>
                <c:ptCount val="1"/>
                <c:pt idx="0">
                  <c:v>DM2</c:v>
                </c:pt>
              </c:strCache>
            </c:strRef>
          </c:tx>
          <c:spPr>
            <a:solidFill>
              <a:schemeClr val="accent4"/>
            </a:solidFill>
            <a:ln>
              <a:noFill/>
            </a:ln>
            <a:effectLst/>
          </c:spPr>
          <c:invertIfNegative val="0"/>
          <c:cat>
            <c:multiLvlStrRef>
              <c:f>'Depositional Dust Gauges'!$V$9:$V$18</c:f>
              <c:multiLvlStrCache>
                <c:ptCount val="7"/>
                <c:lvl>
                  <c:pt idx="6">
                    <c:v>2/01/2026</c:v>
                  </c:pt>
                </c:lvl>
                <c:lvl>
                  <c:pt idx="6">
                    <c:v>Jan</c:v>
                  </c:pt>
                </c:lvl>
                <c:lvl>
                  <c:pt idx="0">
                    <c:v>&lt;5/07/2021</c:v>
                  </c:pt>
                  <c:pt idx="1">
                    <c:v>2021</c:v>
                  </c:pt>
                  <c:pt idx="2">
                    <c:v>2022</c:v>
                  </c:pt>
                  <c:pt idx="3">
                    <c:v>2023</c:v>
                  </c:pt>
                  <c:pt idx="4">
                    <c:v>2024</c:v>
                  </c:pt>
                  <c:pt idx="5">
                    <c:v>2025</c:v>
                  </c:pt>
                  <c:pt idx="6">
                    <c:v>2026</c:v>
                  </c:pt>
                </c:lvl>
              </c:multiLvlStrCache>
            </c:multiLvlStrRef>
          </c:cat>
          <c:val>
            <c:numRef>
              <c:f>'Depositional Dust Gauges'!$Z$9:$Z$18</c:f>
              <c:numCache>
                <c:formatCode>General</c:formatCode>
                <c:ptCount val="7"/>
                <c:pt idx="1">
                  <c:v>0.65</c:v>
                </c:pt>
                <c:pt idx="2">
                  <c:v>0.99166666666666659</c:v>
                </c:pt>
                <c:pt idx="3">
                  <c:v>1.0923076923076924</c:v>
                </c:pt>
                <c:pt idx="4">
                  <c:v>1.0636363636363635</c:v>
                </c:pt>
                <c:pt idx="5">
                  <c:v>1.3363636363636362</c:v>
                </c:pt>
                <c:pt idx="6">
                  <c:v>3.1</c:v>
                </c:pt>
              </c:numCache>
            </c:numRef>
          </c:val>
          <c:extLst>
            <c:ext xmlns:c16="http://schemas.microsoft.com/office/drawing/2014/chart" uri="{C3380CC4-5D6E-409C-BE32-E72D297353CC}">
              <c16:uniqueId val="{00000003-D093-43B0-9D3E-7E2070492FE9}"/>
            </c:ext>
          </c:extLst>
        </c:ser>
        <c:ser>
          <c:idx val="4"/>
          <c:order val="4"/>
          <c:tx>
            <c:strRef>
              <c:f>'Depositional Dust Gauges'!$AA$7:$AA$8</c:f>
              <c:strCache>
                <c:ptCount val="1"/>
                <c:pt idx="0">
                  <c:v>DM3</c:v>
                </c:pt>
              </c:strCache>
            </c:strRef>
          </c:tx>
          <c:spPr>
            <a:solidFill>
              <a:schemeClr val="accent5"/>
            </a:solidFill>
            <a:ln>
              <a:noFill/>
            </a:ln>
            <a:effectLst/>
          </c:spPr>
          <c:invertIfNegative val="0"/>
          <c:cat>
            <c:multiLvlStrRef>
              <c:f>'Depositional Dust Gauges'!$V$9:$V$18</c:f>
              <c:multiLvlStrCache>
                <c:ptCount val="7"/>
                <c:lvl>
                  <c:pt idx="6">
                    <c:v>2/01/2026</c:v>
                  </c:pt>
                </c:lvl>
                <c:lvl>
                  <c:pt idx="6">
                    <c:v>Jan</c:v>
                  </c:pt>
                </c:lvl>
                <c:lvl>
                  <c:pt idx="0">
                    <c:v>&lt;5/07/2021</c:v>
                  </c:pt>
                  <c:pt idx="1">
                    <c:v>2021</c:v>
                  </c:pt>
                  <c:pt idx="2">
                    <c:v>2022</c:v>
                  </c:pt>
                  <c:pt idx="3">
                    <c:v>2023</c:v>
                  </c:pt>
                  <c:pt idx="4">
                    <c:v>2024</c:v>
                  </c:pt>
                  <c:pt idx="5">
                    <c:v>2025</c:v>
                  </c:pt>
                  <c:pt idx="6">
                    <c:v>2026</c:v>
                  </c:pt>
                </c:lvl>
              </c:multiLvlStrCache>
            </c:multiLvlStrRef>
          </c:cat>
          <c:val>
            <c:numRef>
              <c:f>'Depositional Dust Gauges'!$AA$9:$AA$18</c:f>
              <c:numCache>
                <c:formatCode>General</c:formatCode>
                <c:ptCount val="7"/>
                <c:pt idx="1">
                  <c:v>2.4833333333333338</c:v>
                </c:pt>
                <c:pt idx="2">
                  <c:v>2.0500000000000003</c:v>
                </c:pt>
                <c:pt idx="3">
                  <c:v>1.8846153846153846</c:v>
                </c:pt>
                <c:pt idx="4">
                  <c:v>3.1545454545454548</c:v>
                </c:pt>
                <c:pt idx="5">
                  <c:v>2.5909090909090908</c:v>
                </c:pt>
                <c:pt idx="6">
                  <c:v>5</c:v>
                </c:pt>
              </c:numCache>
            </c:numRef>
          </c:val>
          <c:extLst>
            <c:ext xmlns:c16="http://schemas.microsoft.com/office/drawing/2014/chart" uri="{C3380CC4-5D6E-409C-BE32-E72D297353CC}">
              <c16:uniqueId val="{00000004-D093-43B0-9D3E-7E2070492FE9}"/>
            </c:ext>
          </c:extLst>
        </c:ser>
        <c:ser>
          <c:idx val="5"/>
          <c:order val="5"/>
          <c:tx>
            <c:strRef>
              <c:f>'Depositional Dust Gauges'!$AB$7:$AB$8</c:f>
              <c:strCache>
                <c:ptCount val="1"/>
                <c:pt idx="0">
                  <c:v>DM4</c:v>
                </c:pt>
              </c:strCache>
            </c:strRef>
          </c:tx>
          <c:spPr>
            <a:solidFill>
              <a:schemeClr val="accent6"/>
            </a:solidFill>
            <a:ln>
              <a:noFill/>
            </a:ln>
            <a:effectLst/>
          </c:spPr>
          <c:invertIfNegative val="0"/>
          <c:cat>
            <c:multiLvlStrRef>
              <c:f>'Depositional Dust Gauges'!$V$9:$V$18</c:f>
              <c:multiLvlStrCache>
                <c:ptCount val="7"/>
                <c:lvl>
                  <c:pt idx="6">
                    <c:v>2/01/2026</c:v>
                  </c:pt>
                </c:lvl>
                <c:lvl>
                  <c:pt idx="6">
                    <c:v>Jan</c:v>
                  </c:pt>
                </c:lvl>
                <c:lvl>
                  <c:pt idx="0">
                    <c:v>&lt;5/07/2021</c:v>
                  </c:pt>
                  <c:pt idx="1">
                    <c:v>2021</c:v>
                  </c:pt>
                  <c:pt idx="2">
                    <c:v>2022</c:v>
                  </c:pt>
                  <c:pt idx="3">
                    <c:v>2023</c:v>
                  </c:pt>
                  <c:pt idx="4">
                    <c:v>2024</c:v>
                  </c:pt>
                  <c:pt idx="5">
                    <c:v>2025</c:v>
                  </c:pt>
                  <c:pt idx="6">
                    <c:v>2026</c:v>
                  </c:pt>
                </c:lvl>
              </c:multiLvlStrCache>
            </c:multiLvlStrRef>
          </c:cat>
          <c:val>
            <c:numRef>
              <c:f>'Depositional Dust Gauges'!$AB$9:$AB$18</c:f>
              <c:numCache>
                <c:formatCode>General</c:formatCode>
                <c:ptCount val="7"/>
                <c:pt idx="1">
                  <c:v>0.85</c:v>
                </c:pt>
                <c:pt idx="2">
                  <c:v>1.5083333333333337</c:v>
                </c:pt>
                <c:pt idx="3">
                  <c:v>0.85</c:v>
                </c:pt>
                <c:pt idx="4">
                  <c:v>1.0272727272727273</c:v>
                </c:pt>
                <c:pt idx="5">
                  <c:v>1.0909090909090908</c:v>
                </c:pt>
                <c:pt idx="6">
                  <c:v>3.3</c:v>
                </c:pt>
              </c:numCache>
            </c:numRef>
          </c:val>
          <c:extLst>
            <c:ext xmlns:c16="http://schemas.microsoft.com/office/drawing/2014/chart" uri="{C3380CC4-5D6E-409C-BE32-E72D297353CC}">
              <c16:uniqueId val="{00000005-D093-43B0-9D3E-7E2070492FE9}"/>
            </c:ext>
          </c:extLst>
        </c:ser>
        <c:ser>
          <c:idx val="6"/>
          <c:order val="6"/>
          <c:tx>
            <c:strRef>
              <c:f>'Depositional Dust Gauges'!$AC$7:$AC$8</c:f>
              <c:strCache>
                <c:ptCount val="1"/>
                <c:pt idx="0">
                  <c:v>(blank)</c:v>
                </c:pt>
              </c:strCache>
            </c:strRef>
          </c:tx>
          <c:spPr>
            <a:solidFill>
              <a:schemeClr val="accent1">
                <a:lumMod val="60000"/>
              </a:schemeClr>
            </a:solidFill>
            <a:ln>
              <a:noFill/>
            </a:ln>
            <a:effectLst/>
          </c:spPr>
          <c:invertIfNegative val="0"/>
          <c:cat>
            <c:multiLvlStrRef>
              <c:f>'Depositional Dust Gauges'!$V$9:$V$18</c:f>
              <c:multiLvlStrCache>
                <c:ptCount val="7"/>
                <c:lvl>
                  <c:pt idx="6">
                    <c:v>2/01/2026</c:v>
                  </c:pt>
                </c:lvl>
                <c:lvl>
                  <c:pt idx="6">
                    <c:v>Jan</c:v>
                  </c:pt>
                </c:lvl>
                <c:lvl>
                  <c:pt idx="0">
                    <c:v>&lt;5/07/2021</c:v>
                  </c:pt>
                  <c:pt idx="1">
                    <c:v>2021</c:v>
                  </c:pt>
                  <c:pt idx="2">
                    <c:v>2022</c:v>
                  </c:pt>
                  <c:pt idx="3">
                    <c:v>2023</c:v>
                  </c:pt>
                  <c:pt idx="4">
                    <c:v>2024</c:v>
                  </c:pt>
                  <c:pt idx="5">
                    <c:v>2025</c:v>
                  </c:pt>
                  <c:pt idx="6">
                    <c:v>2026</c:v>
                  </c:pt>
                </c:lvl>
              </c:multiLvlStrCache>
            </c:multiLvlStrRef>
          </c:cat>
          <c:val>
            <c:numRef>
              <c:f>'Depositional Dust Gauges'!$AC$9:$AC$18</c:f>
              <c:numCache>
                <c:formatCode>General</c:formatCode>
                <c:ptCount val="7"/>
              </c:numCache>
            </c:numRef>
          </c:val>
          <c:extLst>
            <c:ext xmlns:c16="http://schemas.microsoft.com/office/drawing/2014/chart" uri="{C3380CC4-5D6E-409C-BE32-E72D297353CC}">
              <c16:uniqueId val="{00000000-3945-4A78-8FBC-692635E389F3}"/>
            </c:ext>
          </c:extLst>
        </c:ser>
        <c:dLbls>
          <c:showLegendKey val="0"/>
          <c:showVal val="0"/>
          <c:showCatName val="0"/>
          <c:showSerName val="0"/>
          <c:showPercent val="0"/>
          <c:showBubbleSize val="0"/>
        </c:dLbls>
        <c:gapWidth val="219"/>
        <c:overlap val="-27"/>
        <c:axId val="634335472"/>
        <c:axId val="634344112"/>
      </c:barChart>
      <c:catAx>
        <c:axId val="634335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4344112"/>
        <c:crosses val="autoZero"/>
        <c:auto val="1"/>
        <c:lblAlgn val="ctr"/>
        <c:lblOffset val="100"/>
        <c:noMultiLvlLbl val="0"/>
      </c:catAx>
      <c:valAx>
        <c:axId val="634344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43354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[2026.04.27 Sec66(6) Report.xlsx]Surface Water!PivotTable18</c:name>
    <c:fmtId val="0"/>
  </c:pivotSource>
  <c:chart>
    <c:autoTitleDeleted val="0"/>
    <c:pivotFmts>
      <c:pivotFmt>
        <c:idx val="0"/>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ln w="28575" cap="rnd">
            <a:solidFill>
              <a:schemeClr val="accent1"/>
            </a:solidFill>
            <a:round/>
          </a:ln>
          <a:effectLst/>
        </c:spPr>
        <c:marker>
          <c:symbol val="circle"/>
          <c:size val="5"/>
          <c:spPr>
            <a:solidFill>
              <a:schemeClr val="accent4"/>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'Surface Water'!$M$7</c:f>
              <c:strCache>
                <c:ptCount val="1"/>
                <c:pt idx="0">
                  <c:v>Average of Cyanide Free mg/L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'Surface Water'!$L$8:$L$22</c:f>
              <c:multiLvlStrCache>
                <c:ptCount val="12"/>
                <c:lvl>
                  <c:pt idx="0">
                    <c:v>Jan</c:v>
                  </c:pt>
                  <c:pt idx="1">
                    <c:v>Mar</c:v>
                  </c:pt>
                  <c:pt idx="2">
                    <c:v>Apr</c:v>
                  </c:pt>
                  <c:pt idx="3">
                    <c:v>Jun</c:v>
                  </c:pt>
                  <c:pt idx="4">
                    <c:v>Jul</c:v>
                  </c:pt>
                  <c:pt idx="5">
                    <c:v>Oct</c:v>
                  </c:pt>
                  <c:pt idx="6">
                    <c:v>Nov</c:v>
                  </c:pt>
                  <c:pt idx="7">
                    <c:v>Jan</c:v>
                  </c:pt>
                  <c:pt idx="8">
                    <c:v>Mar</c:v>
                  </c:pt>
                  <c:pt idx="9">
                    <c:v>Jun</c:v>
                  </c:pt>
                  <c:pt idx="10">
                    <c:v>Jul</c:v>
                  </c:pt>
                  <c:pt idx="11">
                    <c:v>Oct</c:v>
                  </c:pt>
                </c:lvl>
                <c:lvl>
                  <c:pt idx="0">
                    <c:v>Tailings feed</c:v>
                  </c:pt>
                  <c:pt idx="7">
                    <c:v>Decant Dam</c:v>
                  </c:pt>
                </c:lvl>
              </c:multiLvlStrCache>
            </c:multiLvlStrRef>
          </c:cat>
          <c:val>
            <c:numRef>
              <c:f>'Surface Water'!$M$8:$M$22</c:f>
              <c:numCache>
                <c:formatCode>General</c:formatCode>
                <c:ptCount val="12"/>
                <c:pt idx="0">
                  <c:v>211</c:v>
                </c:pt>
                <c:pt idx="1">
                  <c:v>90.4</c:v>
                </c:pt>
                <c:pt idx="2">
                  <c:v>21.8</c:v>
                </c:pt>
                <c:pt idx="3">
                  <c:v>216</c:v>
                </c:pt>
                <c:pt idx="4">
                  <c:v>134.20000000000002</c:v>
                </c:pt>
                <c:pt idx="5">
                  <c:v>172.1</c:v>
                </c:pt>
                <c:pt idx="6">
                  <c:v>75</c:v>
                </c:pt>
                <c:pt idx="7">
                  <c:v>3.15E-2</c:v>
                </c:pt>
                <c:pt idx="8">
                  <c:v>3.1333333333333331E-2</c:v>
                </c:pt>
                <c:pt idx="9">
                  <c:v>0.84699999999999998</c:v>
                </c:pt>
                <c:pt idx="10">
                  <c:v>5.8249999999999993</c:v>
                </c:pt>
                <c:pt idx="11">
                  <c:v>1.2773333333333334</c:v>
                </c:pt>
              </c:numCache>
            </c:numRef>
          </c:val>
          <c:smooth val="0"/>
          <c:extLst>
            <c:ext xmlns:c16="http://schemas.microsoft.com/office/drawing/2014/chart" uri="{C3380CC4-5D6E-409C-BE32-E72D297353CC}">
              <c16:uniqueId val="{00000000-42CF-4D8E-88F0-72EF7FD8AA65}"/>
            </c:ext>
          </c:extLst>
        </c:ser>
        <c:ser>
          <c:idx val="1"/>
          <c:order val="1"/>
          <c:tx>
            <c:strRef>
              <c:f>'Surface Water'!$N$7</c:f>
              <c:strCache>
                <c:ptCount val="1"/>
                <c:pt idx="0">
                  <c:v>Average of Cyanide WAD mg/L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multiLvlStrRef>
              <c:f>'Surface Water'!$L$8:$L$22</c:f>
              <c:multiLvlStrCache>
                <c:ptCount val="12"/>
                <c:lvl>
                  <c:pt idx="0">
                    <c:v>Jan</c:v>
                  </c:pt>
                  <c:pt idx="1">
                    <c:v>Mar</c:v>
                  </c:pt>
                  <c:pt idx="2">
                    <c:v>Apr</c:v>
                  </c:pt>
                  <c:pt idx="3">
                    <c:v>Jun</c:v>
                  </c:pt>
                  <c:pt idx="4">
                    <c:v>Jul</c:v>
                  </c:pt>
                  <c:pt idx="5">
                    <c:v>Oct</c:v>
                  </c:pt>
                  <c:pt idx="6">
                    <c:v>Nov</c:v>
                  </c:pt>
                  <c:pt idx="7">
                    <c:v>Jan</c:v>
                  </c:pt>
                  <c:pt idx="8">
                    <c:v>Mar</c:v>
                  </c:pt>
                  <c:pt idx="9">
                    <c:v>Jun</c:v>
                  </c:pt>
                  <c:pt idx="10">
                    <c:v>Jul</c:v>
                  </c:pt>
                  <c:pt idx="11">
                    <c:v>Oct</c:v>
                  </c:pt>
                </c:lvl>
                <c:lvl>
                  <c:pt idx="0">
                    <c:v>Tailings feed</c:v>
                  </c:pt>
                  <c:pt idx="7">
                    <c:v>Decant Dam</c:v>
                  </c:pt>
                </c:lvl>
              </c:multiLvlStrCache>
            </c:multiLvlStrRef>
          </c:cat>
          <c:val>
            <c:numRef>
              <c:f>'Surface Water'!$N$8:$N$22</c:f>
              <c:numCache>
                <c:formatCode>General</c:formatCode>
                <c:ptCount val="12"/>
                <c:pt idx="0">
                  <c:v>253</c:v>
                </c:pt>
                <c:pt idx="1">
                  <c:v>96.8</c:v>
                </c:pt>
                <c:pt idx="2">
                  <c:v>11.3125</c:v>
                </c:pt>
                <c:pt idx="3">
                  <c:v>253</c:v>
                </c:pt>
                <c:pt idx="4">
                  <c:v>174.43333333333331</c:v>
                </c:pt>
                <c:pt idx="5">
                  <c:v>275.36666666666667</c:v>
                </c:pt>
                <c:pt idx="6">
                  <c:v>107</c:v>
                </c:pt>
                <c:pt idx="7">
                  <c:v>5.2499999999999998E-2</c:v>
                </c:pt>
                <c:pt idx="8">
                  <c:v>3.8666666666666669E-2</c:v>
                </c:pt>
                <c:pt idx="9">
                  <c:v>1.5685</c:v>
                </c:pt>
                <c:pt idx="10">
                  <c:v>7.4286666666666656</c:v>
                </c:pt>
                <c:pt idx="11">
                  <c:v>1.6140000000000001</c:v>
                </c:pt>
              </c:numCache>
            </c:numRef>
          </c:val>
          <c:smooth val="0"/>
          <c:extLst>
            <c:ext xmlns:c16="http://schemas.microsoft.com/office/drawing/2014/chart" uri="{C3380CC4-5D6E-409C-BE32-E72D297353CC}">
              <c16:uniqueId val="{00000001-42CF-4D8E-88F0-72EF7FD8AA65}"/>
            </c:ext>
          </c:extLst>
        </c:ser>
        <c:ser>
          <c:idx val="2"/>
          <c:order val="2"/>
          <c:tx>
            <c:strRef>
              <c:f>'Surface Water'!$O$7</c:f>
              <c:strCache>
                <c:ptCount val="1"/>
                <c:pt idx="0">
                  <c:v>Average of TOG mg/L</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multiLvlStrRef>
              <c:f>'Surface Water'!$L$8:$L$22</c:f>
              <c:multiLvlStrCache>
                <c:ptCount val="12"/>
                <c:lvl>
                  <c:pt idx="0">
                    <c:v>Jan</c:v>
                  </c:pt>
                  <c:pt idx="1">
                    <c:v>Mar</c:v>
                  </c:pt>
                  <c:pt idx="2">
                    <c:v>Apr</c:v>
                  </c:pt>
                  <c:pt idx="3">
                    <c:v>Jun</c:v>
                  </c:pt>
                  <c:pt idx="4">
                    <c:v>Jul</c:v>
                  </c:pt>
                  <c:pt idx="5">
                    <c:v>Oct</c:v>
                  </c:pt>
                  <c:pt idx="6">
                    <c:v>Nov</c:v>
                  </c:pt>
                  <c:pt idx="7">
                    <c:v>Jan</c:v>
                  </c:pt>
                  <c:pt idx="8">
                    <c:v>Mar</c:v>
                  </c:pt>
                  <c:pt idx="9">
                    <c:v>Jun</c:v>
                  </c:pt>
                  <c:pt idx="10">
                    <c:v>Jul</c:v>
                  </c:pt>
                  <c:pt idx="11">
                    <c:v>Oct</c:v>
                  </c:pt>
                </c:lvl>
                <c:lvl>
                  <c:pt idx="0">
                    <c:v>Tailings feed</c:v>
                  </c:pt>
                  <c:pt idx="7">
                    <c:v>Decant Dam</c:v>
                  </c:pt>
                </c:lvl>
              </c:multiLvlStrCache>
            </c:multiLvlStrRef>
          </c:cat>
          <c:val>
            <c:numRef>
              <c:f>'Surface Water'!$O$8:$O$22</c:f>
              <c:numCache>
                <c:formatCode>General</c:formatCode>
                <c:ptCount val="12"/>
                <c:pt idx="0">
                  <c:v>#N/A</c:v>
                </c:pt>
                <c:pt idx="1">
                  <c:v>#N/A</c:v>
                </c:pt>
                <c:pt idx="2">
                  <c:v>#N/A</c:v>
                </c:pt>
                <c:pt idx="3">
                  <c:v>#N/A</c:v>
                </c:pt>
                <c:pt idx="4">
                  <c:v>#N/A</c:v>
                </c:pt>
                <c:pt idx="5">
                  <c:v>#N/A</c:v>
                </c:pt>
                <c:pt idx="7">
                  <c:v>#N/A</c:v>
                </c:pt>
                <c:pt idx="8">
                  <c:v>#N/A</c:v>
                </c:pt>
                <c:pt idx="9">
                  <c:v>#N/A</c:v>
                </c:pt>
                <c:pt idx="10">
                  <c:v>#N/A</c:v>
                </c:pt>
                <c:pt idx="11">
                  <c:v>#N/A</c:v>
                </c:pt>
              </c:numCache>
            </c:numRef>
          </c:val>
          <c:smooth val="0"/>
          <c:extLst>
            <c:ext xmlns:c16="http://schemas.microsoft.com/office/drawing/2014/chart" uri="{C3380CC4-5D6E-409C-BE32-E72D297353CC}">
              <c16:uniqueId val="{00000002-42CF-4D8E-88F0-72EF7FD8AA65}"/>
            </c:ext>
          </c:extLst>
        </c:ser>
        <c:ser>
          <c:idx val="3"/>
          <c:order val="3"/>
          <c:tx>
            <c:strRef>
              <c:f>'Surface Water'!$P$7</c:f>
              <c:strCache>
                <c:ptCount val="1"/>
                <c:pt idx="0">
                  <c:v>Average of TSS mg/L</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multiLvlStrRef>
              <c:f>'Surface Water'!$L$8:$L$22</c:f>
              <c:multiLvlStrCache>
                <c:ptCount val="12"/>
                <c:lvl>
                  <c:pt idx="0">
                    <c:v>Jan</c:v>
                  </c:pt>
                  <c:pt idx="1">
                    <c:v>Mar</c:v>
                  </c:pt>
                  <c:pt idx="2">
                    <c:v>Apr</c:v>
                  </c:pt>
                  <c:pt idx="3">
                    <c:v>Jun</c:v>
                  </c:pt>
                  <c:pt idx="4">
                    <c:v>Jul</c:v>
                  </c:pt>
                  <c:pt idx="5">
                    <c:v>Oct</c:v>
                  </c:pt>
                  <c:pt idx="6">
                    <c:v>Nov</c:v>
                  </c:pt>
                  <c:pt idx="7">
                    <c:v>Jan</c:v>
                  </c:pt>
                  <c:pt idx="8">
                    <c:v>Mar</c:v>
                  </c:pt>
                  <c:pt idx="9">
                    <c:v>Jun</c:v>
                  </c:pt>
                  <c:pt idx="10">
                    <c:v>Jul</c:v>
                  </c:pt>
                  <c:pt idx="11">
                    <c:v>Oct</c:v>
                  </c:pt>
                </c:lvl>
                <c:lvl>
                  <c:pt idx="0">
                    <c:v>Tailings feed</c:v>
                  </c:pt>
                  <c:pt idx="7">
                    <c:v>Decant Dam</c:v>
                  </c:pt>
                </c:lvl>
              </c:multiLvlStrCache>
            </c:multiLvlStrRef>
          </c:cat>
          <c:val>
            <c:numRef>
              <c:f>'Surface Water'!$P$8:$P$22</c:f>
              <c:numCache>
                <c:formatCode>General</c:formatCode>
                <c:ptCount val="12"/>
                <c:pt idx="0">
                  <c:v>#N/A</c:v>
                </c:pt>
                <c:pt idx="1">
                  <c:v>33</c:v>
                </c:pt>
                <c:pt idx="2">
                  <c:v>#N/A</c:v>
                </c:pt>
                <c:pt idx="3">
                  <c:v>24</c:v>
                </c:pt>
                <c:pt idx="4">
                  <c:v>#N/A</c:v>
                </c:pt>
                <c:pt idx="5">
                  <c:v>#N/A</c:v>
                </c:pt>
                <c:pt idx="7">
                  <c:v>40</c:v>
                </c:pt>
                <c:pt idx="8">
                  <c:v>88</c:v>
                </c:pt>
                <c:pt idx="9">
                  <c:v>30</c:v>
                </c:pt>
                <c:pt idx="10">
                  <c:v>25</c:v>
                </c:pt>
                <c:pt idx="11">
                  <c:v>36.25</c:v>
                </c:pt>
              </c:numCache>
            </c:numRef>
          </c:val>
          <c:smooth val="0"/>
          <c:extLst>
            <c:ext xmlns:c16="http://schemas.microsoft.com/office/drawing/2014/chart" uri="{C3380CC4-5D6E-409C-BE32-E72D297353CC}">
              <c16:uniqueId val="{00000003-42CF-4D8E-88F0-72EF7FD8AA65}"/>
            </c:ext>
          </c:extLst>
        </c:ser>
        <c:dLbls>
          <c:showLegendKey val="0"/>
          <c:showVal val="0"/>
          <c:showCatName val="0"/>
          <c:showSerName val="0"/>
          <c:showPercent val="0"/>
          <c:showBubbleSize val="0"/>
        </c:dLbls>
        <c:marker val="1"/>
        <c:smooth val="0"/>
        <c:axId val="328419247"/>
        <c:axId val="328419727"/>
      </c:lineChart>
      <c:catAx>
        <c:axId val="328419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8419727"/>
        <c:crosses val="autoZero"/>
        <c:auto val="1"/>
        <c:lblAlgn val="ctr"/>
        <c:lblOffset val="100"/>
        <c:noMultiLvlLbl val="0"/>
      </c:catAx>
      <c:valAx>
        <c:axId val="328419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841924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[2026.04.27 Sec66(6) Report.xlsx]Dep Dust Annual Pivot!PivotTable17</c:name>
    <c:fmtId val="6"/>
  </c:pivotSource>
  <c:chart>
    <c:autoTitleDeleted val="0"/>
    <c:pivotFmts>
      <c:pivotFmt>
        <c:idx val="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circle"/>
          <c:size val="5"/>
          <c:spPr>
            <a:solidFill>
              <a:schemeClr val="accent4"/>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circle"/>
          <c:size val="5"/>
          <c:spPr>
            <a:solidFill>
              <a:schemeClr val="accent5"/>
            </a:solidFill>
            <a:ln w="9525">
              <a:solidFill>
                <a:schemeClr val="accent5"/>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circle"/>
          <c:size val="5"/>
          <c:spPr>
            <a:solidFill>
              <a:schemeClr val="accent6"/>
            </a:solidFill>
            <a:ln w="9525">
              <a:solidFill>
                <a:schemeClr val="accent6"/>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'Dep Dust Annual Pivot'!$B$5:$B$6</c:f>
              <c:strCache>
                <c:ptCount val="1"/>
                <c:pt idx="0">
                  <c:v>Bimbimbie</c:v>
                </c:pt>
              </c:strCache>
            </c:strRef>
          </c:tx>
          <c:spPr>
            <a:solidFill>
              <a:schemeClr val="accent1"/>
            </a:solidFill>
            <a:ln>
              <a:noFill/>
            </a:ln>
            <a:effectLst/>
          </c:spPr>
          <c:invertIfNegative val="0"/>
          <c:cat>
            <c:strRef>
              <c:f>'Dep Dust Annual Pivot'!$A$7:$A$12</c:f>
              <c:strCache>
                <c:ptCount val="5"/>
                <c:pt idx="0">
                  <c:v>2021</c:v>
                </c:pt>
                <c:pt idx="1">
                  <c:v>2022</c:v>
                </c:pt>
                <c:pt idx="2">
                  <c:v>2023</c:v>
                </c:pt>
                <c:pt idx="3">
                  <c:v>2024</c:v>
                </c:pt>
                <c:pt idx="4">
                  <c:v>2025</c:v>
                </c:pt>
              </c:strCache>
            </c:strRef>
          </c:cat>
          <c:val>
            <c:numRef>
              <c:f>'Dep Dust Annual Pivot'!$B$7:$B$12</c:f>
              <c:numCache>
                <c:formatCode>General</c:formatCode>
                <c:ptCount val="5"/>
                <c:pt idx="0">
                  <c:v>2.4500000000000002</c:v>
                </c:pt>
                <c:pt idx="1">
                  <c:v>1.0250000000000001</c:v>
                </c:pt>
                <c:pt idx="2">
                  <c:v>1.276923076923077</c:v>
                </c:pt>
                <c:pt idx="3">
                  <c:v>1.0363636363636364</c:v>
                </c:pt>
                <c:pt idx="4">
                  <c:v>1.1875</c:v>
                </c:pt>
              </c:numCache>
            </c:numRef>
          </c:val>
          <c:extLst>
            <c:ext xmlns:c16="http://schemas.microsoft.com/office/drawing/2014/chart" uri="{C3380CC4-5D6E-409C-BE32-E72D297353CC}">
              <c16:uniqueId val="{00000000-3412-4B13-A1CA-F1A31F7F34A3}"/>
            </c:ext>
          </c:extLst>
        </c:ser>
        <c:ser>
          <c:idx val="1"/>
          <c:order val="1"/>
          <c:tx>
            <c:strRef>
              <c:f>'Dep Dust Annual Pivot'!$C$5:$C$6</c:f>
              <c:strCache>
                <c:ptCount val="1"/>
                <c:pt idx="0">
                  <c:v>Dellavale</c:v>
                </c:pt>
              </c:strCache>
            </c:strRef>
          </c:tx>
          <c:spPr>
            <a:solidFill>
              <a:schemeClr val="accent2"/>
            </a:solidFill>
            <a:ln>
              <a:noFill/>
            </a:ln>
            <a:effectLst/>
          </c:spPr>
          <c:invertIfNegative val="0"/>
          <c:cat>
            <c:strRef>
              <c:f>'Dep Dust Annual Pivot'!$A$7:$A$12</c:f>
              <c:strCache>
                <c:ptCount val="5"/>
                <c:pt idx="0">
                  <c:v>2021</c:v>
                </c:pt>
                <c:pt idx="1">
                  <c:v>2022</c:v>
                </c:pt>
                <c:pt idx="2">
                  <c:v>2023</c:v>
                </c:pt>
                <c:pt idx="3">
                  <c:v>2024</c:v>
                </c:pt>
                <c:pt idx="4">
                  <c:v>2025</c:v>
                </c:pt>
              </c:strCache>
            </c:strRef>
          </c:cat>
          <c:val>
            <c:numRef>
              <c:f>'Dep Dust Annual Pivot'!$C$7:$C$12</c:f>
              <c:numCache>
                <c:formatCode>General</c:formatCode>
                <c:ptCount val="5"/>
                <c:pt idx="0">
                  <c:v>0.6166666666666667</c:v>
                </c:pt>
                <c:pt idx="1">
                  <c:v>0.95833333333333359</c:v>
                </c:pt>
                <c:pt idx="2">
                  <c:v>1.0076923076923077</c:v>
                </c:pt>
                <c:pt idx="3">
                  <c:v>1.3909090909090909</c:v>
                </c:pt>
                <c:pt idx="4">
                  <c:v>0.9277777777777777</c:v>
                </c:pt>
              </c:numCache>
            </c:numRef>
          </c:val>
          <c:extLst>
            <c:ext xmlns:c16="http://schemas.microsoft.com/office/drawing/2014/chart" uri="{C3380CC4-5D6E-409C-BE32-E72D297353CC}">
              <c16:uniqueId val="{00000001-3412-4B13-A1CA-F1A31F7F34A3}"/>
            </c:ext>
          </c:extLst>
        </c:ser>
        <c:ser>
          <c:idx val="2"/>
          <c:order val="2"/>
          <c:tx>
            <c:strRef>
              <c:f>'Dep Dust Annual Pivot'!$D$5:$D$6</c:f>
              <c:strCache>
                <c:ptCount val="1"/>
                <c:pt idx="0">
                  <c:v>DM1</c:v>
                </c:pt>
              </c:strCache>
            </c:strRef>
          </c:tx>
          <c:spPr>
            <a:solidFill>
              <a:schemeClr val="accent3"/>
            </a:solidFill>
            <a:ln>
              <a:noFill/>
            </a:ln>
            <a:effectLst/>
          </c:spPr>
          <c:invertIfNegative val="0"/>
          <c:cat>
            <c:strRef>
              <c:f>'Dep Dust Annual Pivot'!$A$7:$A$12</c:f>
              <c:strCache>
                <c:ptCount val="5"/>
                <c:pt idx="0">
                  <c:v>2021</c:v>
                </c:pt>
                <c:pt idx="1">
                  <c:v>2022</c:v>
                </c:pt>
                <c:pt idx="2">
                  <c:v>2023</c:v>
                </c:pt>
                <c:pt idx="3">
                  <c:v>2024</c:v>
                </c:pt>
                <c:pt idx="4">
                  <c:v>2025</c:v>
                </c:pt>
              </c:strCache>
            </c:strRef>
          </c:cat>
          <c:val>
            <c:numRef>
              <c:f>'Dep Dust Annual Pivot'!$D$7:$D$12</c:f>
              <c:numCache>
                <c:formatCode>General</c:formatCode>
                <c:ptCount val="5"/>
                <c:pt idx="0">
                  <c:v>0.5</c:v>
                </c:pt>
                <c:pt idx="1">
                  <c:v>0.95454545454545459</c:v>
                </c:pt>
                <c:pt idx="2">
                  <c:v>0.79230769230769227</c:v>
                </c:pt>
                <c:pt idx="3">
                  <c:v>1.2636363636363637</c:v>
                </c:pt>
                <c:pt idx="4">
                  <c:v>1.377777777777778</c:v>
                </c:pt>
              </c:numCache>
            </c:numRef>
          </c:val>
          <c:extLst>
            <c:ext xmlns:c16="http://schemas.microsoft.com/office/drawing/2014/chart" uri="{C3380CC4-5D6E-409C-BE32-E72D297353CC}">
              <c16:uniqueId val="{00000002-3412-4B13-A1CA-F1A31F7F34A3}"/>
            </c:ext>
          </c:extLst>
        </c:ser>
        <c:ser>
          <c:idx val="3"/>
          <c:order val="3"/>
          <c:tx>
            <c:strRef>
              <c:f>'Dep Dust Annual Pivot'!$E$5:$E$6</c:f>
              <c:strCache>
                <c:ptCount val="1"/>
                <c:pt idx="0">
                  <c:v>DM2</c:v>
                </c:pt>
              </c:strCache>
            </c:strRef>
          </c:tx>
          <c:spPr>
            <a:solidFill>
              <a:schemeClr val="accent4"/>
            </a:solidFill>
            <a:ln>
              <a:noFill/>
            </a:ln>
            <a:effectLst/>
          </c:spPr>
          <c:invertIfNegative val="0"/>
          <c:cat>
            <c:strRef>
              <c:f>'Dep Dust Annual Pivot'!$A$7:$A$12</c:f>
              <c:strCache>
                <c:ptCount val="5"/>
                <c:pt idx="0">
                  <c:v>2021</c:v>
                </c:pt>
                <c:pt idx="1">
                  <c:v>2022</c:v>
                </c:pt>
                <c:pt idx="2">
                  <c:v>2023</c:v>
                </c:pt>
                <c:pt idx="3">
                  <c:v>2024</c:v>
                </c:pt>
                <c:pt idx="4">
                  <c:v>2025</c:v>
                </c:pt>
              </c:strCache>
            </c:strRef>
          </c:cat>
          <c:val>
            <c:numRef>
              <c:f>'Dep Dust Annual Pivot'!$E$7:$E$12</c:f>
              <c:numCache>
                <c:formatCode>General</c:formatCode>
                <c:ptCount val="5"/>
                <c:pt idx="0">
                  <c:v>0.65</c:v>
                </c:pt>
                <c:pt idx="1">
                  <c:v>0.99166666666666659</c:v>
                </c:pt>
                <c:pt idx="2">
                  <c:v>1.0923076923076924</c:v>
                </c:pt>
                <c:pt idx="3">
                  <c:v>1.0636363636363635</c:v>
                </c:pt>
                <c:pt idx="4">
                  <c:v>1.1333333333333333</c:v>
                </c:pt>
              </c:numCache>
            </c:numRef>
          </c:val>
          <c:extLst>
            <c:ext xmlns:c16="http://schemas.microsoft.com/office/drawing/2014/chart" uri="{C3380CC4-5D6E-409C-BE32-E72D297353CC}">
              <c16:uniqueId val="{00000003-3412-4B13-A1CA-F1A31F7F34A3}"/>
            </c:ext>
          </c:extLst>
        </c:ser>
        <c:ser>
          <c:idx val="4"/>
          <c:order val="4"/>
          <c:tx>
            <c:strRef>
              <c:f>'Dep Dust Annual Pivot'!$F$5:$F$6</c:f>
              <c:strCache>
                <c:ptCount val="1"/>
                <c:pt idx="0">
                  <c:v>DM3</c:v>
                </c:pt>
              </c:strCache>
            </c:strRef>
          </c:tx>
          <c:spPr>
            <a:solidFill>
              <a:schemeClr val="accent5"/>
            </a:solidFill>
            <a:ln>
              <a:noFill/>
            </a:ln>
            <a:effectLst/>
          </c:spPr>
          <c:invertIfNegative val="0"/>
          <c:cat>
            <c:strRef>
              <c:f>'Dep Dust Annual Pivot'!$A$7:$A$12</c:f>
              <c:strCache>
                <c:ptCount val="5"/>
                <c:pt idx="0">
                  <c:v>2021</c:v>
                </c:pt>
                <c:pt idx="1">
                  <c:v>2022</c:v>
                </c:pt>
                <c:pt idx="2">
                  <c:v>2023</c:v>
                </c:pt>
                <c:pt idx="3">
                  <c:v>2024</c:v>
                </c:pt>
                <c:pt idx="4">
                  <c:v>2025</c:v>
                </c:pt>
              </c:strCache>
            </c:strRef>
          </c:cat>
          <c:val>
            <c:numRef>
              <c:f>'Dep Dust Annual Pivot'!$F$7:$F$12</c:f>
              <c:numCache>
                <c:formatCode>General</c:formatCode>
                <c:ptCount val="5"/>
                <c:pt idx="0">
                  <c:v>2.4833333333333338</c:v>
                </c:pt>
                <c:pt idx="1">
                  <c:v>2.0500000000000003</c:v>
                </c:pt>
                <c:pt idx="2">
                  <c:v>1.8846153846153846</c:v>
                </c:pt>
                <c:pt idx="3">
                  <c:v>3.1545454545454548</c:v>
                </c:pt>
                <c:pt idx="4">
                  <c:v>2.4777777777777779</c:v>
                </c:pt>
              </c:numCache>
            </c:numRef>
          </c:val>
          <c:extLst>
            <c:ext xmlns:c16="http://schemas.microsoft.com/office/drawing/2014/chart" uri="{C3380CC4-5D6E-409C-BE32-E72D297353CC}">
              <c16:uniqueId val="{00000004-3412-4B13-A1CA-F1A31F7F34A3}"/>
            </c:ext>
          </c:extLst>
        </c:ser>
        <c:ser>
          <c:idx val="5"/>
          <c:order val="5"/>
          <c:tx>
            <c:strRef>
              <c:f>'Dep Dust Annual Pivot'!$G$5:$G$6</c:f>
              <c:strCache>
                <c:ptCount val="1"/>
                <c:pt idx="0">
                  <c:v>DM4</c:v>
                </c:pt>
              </c:strCache>
            </c:strRef>
          </c:tx>
          <c:spPr>
            <a:solidFill>
              <a:schemeClr val="accent6"/>
            </a:solidFill>
            <a:ln>
              <a:noFill/>
            </a:ln>
            <a:effectLst/>
          </c:spPr>
          <c:invertIfNegative val="0"/>
          <c:cat>
            <c:strRef>
              <c:f>'Dep Dust Annual Pivot'!$A$7:$A$12</c:f>
              <c:strCache>
                <c:ptCount val="5"/>
                <c:pt idx="0">
                  <c:v>2021</c:v>
                </c:pt>
                <c:pt idx="1">
                  <c:v>2022</c:v>
                </c:pt>
                <c:pt idx="2">
                  <c:v>2023</c:v>
                </c:pt>
                <c:pt idx="3">
                  <c:v>2024</c:v>
                </c:pt>
                <c:pt idx="4">
                  <c:v>2025</c:v>
                </c:pt>
              </c:strCache>
            </c:strRef>
          </c:cat>
          <c:val>
            <c:numRef>
              <c:f>'Dep Dust Annual Pivot'!$G$7:$G$12</c:f>
              <c:numCache>
                <c:formatCode>General</c:formatCode>
                <c:ptCount val="5"/>
                <c:pt idx="0">
                  <c:v>0.85</c:v>
                </c:pt>
                <c:pt idx="1">
                  <c:v>1.5083333333333337</c:v>
                </c:pt>
                <c:pt idx="2">
                  <c:v>0.85</c:v>
                </c:pt>
                <c:pt idx="3">
                  <c:v>1.0272727272727273</c:v>
                </c:pt>
                <c:pt idx="4">
                  <c:v>1.1111111111111112</c:v>
                </c:pt>
              </c:numCache>
            </c:numRef>
          </c:val>
          <c:extLst>
            <c:ext xmlns:c16="http://schemas.microsoft.com/office/drawing/2014/chart" uri="{C3380CC4-5D6E-409C-BE32-E72D297353CC}">
              <c16:uniqueId val="{00000005-3412-4B13-A1CA-F1A31F7F34A3}"/>
            </c:ext>
          </c:extLst>
        </c:ser>
        <c:dLbls>
          <c:showLegendKey val="0"/>
          <c:showVal val="0"/>
          <c:showCatName val="0"/>
          <c:showSerName val="0"/>
          <c:showPercent val="0"/>
          <c:showBubbleSize val="0"/>
        </c:dLbls>
        <c:gapWidth val="150"/>
        <c:axId val="394677583"/>
        <c:axId val="394679983"/>
      </c:barChart>
      <c:catAx>
        <c:axId val="394677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4679983"/>
        <c:crosses val="autoZero"/>
        <c:auto val="1"/>
        <c:lblAlgn val="ctr"/>
        <c:lblOffset val="100"/>
        <c:noMultiLvlLbl val="0"/>
      </c:catAx>
      <c:valAx>
        <c:axId val="3946799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467758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457200</xdr:colOff>
      <xdr:row>13</xdr:row>
      <xdr:rowOff>102277</xdr:rowOff>
    </xdr:to>
    <xdr:pic>
      <xdr:nvPicPr>
        <xdr:cNvPr id="3" name="Picture 2">
          <a:extLst>
            <a:ext uri="{FF2B5EF4-FFF2-40B4-BE49-F238E27FC236}">
              <a16:creationId xmlns:a16="http://schemas.microsoft.com/office/drawing/2014/main" id="{2C046D2D-2EF5-1DF4-8F91-AC57B8671F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2454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123342</xdr:colOff>
      <xdr:row>34</xdr:row>
      <xdr:rowOff>32289</xdr:rowOff>
    </xdr:from>
    <xdr:to>
      <xdr:col>18</xdr:col>
      <xdr:colOff>656374</xdr:colOff>
      <xdr:row>76</xdr:row>
      <xdr:rowOff>77439</xdr:rowOff>
    </xdr:to>
    <xdr:graphicFrame macro="">
      <xdr:nvGraphicFramePr>
        <xdr:cNvPr id="2" name="Chart 1">
          <a:extLst>
            <a:ext uri="{FF2B5EF4-FFF2-40B4-BE49-F238E27FC236}">
              <a16:creationId xmlns:a16="http://schemas.microsoft.com/office/drawing/2014/main" id="{56F2564B-5221-D727-0D54-5C653E6484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2466974</xdr:colOff>
      <xdr:row>30</xdr:row>
      <xdr:rowOff>171450</xdr:rowOff>
    </xdr:from>
    <xdr:to>
      <xdr:col>33</xdr:col>
      <xdr:colOff>133350</xdr:colOff>
      <xdr:row>74</xdr:row>
      <xdr:rowOff>19050</xdr:rowOff>
    </xdr:to>
    <xdr:graphicFrame macro="">
      <xdr:nvGraphicFramePr>
        <xdr:cNvPr id="4" name="Chart 3">
          <a:extLst>
            <a:ext uri="{FF2B5EF4-FFF2-40B4-BE49-F238E27FC236}">
              <a16:creationId xmlns:a16="http://schemas.microsoft.com/office/drawing/2014/main" id="{3E4C9DFF-731E-CA9A-2822-2C89A67B7C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542925</xdr:colOff>
      <xdr:row>22</xdr:row>
      <xdr:rowOff>179387</xdr:rowOff>
    </xdr:from>
    <xdr:to>
      <xdr:col>14</xdr:col>
      <xdr:colOff>1235075</xdr:colOff>
      <xdr:row>49</xdr:row>
      <xdr:rowOff>133350</xdr:rowOff>
    </xdr:to>
    <xdr:graphicFrame macro="">
      <xdr:nvGraphicFramePr>
        <xdr:cNvPr id="2" name="Chart 1">
          <a:extLst>
            <a:ext uri="{FF2B5EF4-FFF2-40B4-BE49-F238E27FC236}">
              <a16:creationId xmlns:a16="http://schemas.microsoft.com/office/drawing/2014/main" id="{2DF0FCB7-F33F-786C-0C71-F0E89FC852A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160918</xdr:colOff>
      <xdr:row>16</xdr:row>
      <xdr:rowOff>103508</xdr:rowOff>
    </xdr:from>
    <xdr:to>
      <xdr:col>24</xdr:col>
      <xdr:colOff>304069</xdr:colOff>
      <xdr:row>35</xdr:row>
      <xdr:rowOff>97810</xdr:rowOff>
    </xdr:to>
    <xdr:graphicFrame macro="">
      <xdr:nvGraphicFramePr>
        <xdr:cNvPr id="2" name="Chart 4">
          <a:extLst>
            <a:ext uri="{FF2B5EF4-FFF2-40B4-BE49-F238E27FC236}">
              <a16:creationId xmlns:a16="http://schemas.microsoft.com/office/drawing/2014/main" id="{ABF3714B-4387-5E36-15C2-FD7399FE69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aig Flemming" refreshedDate="46049.377224421296" createdVersion="8" refreshedVersion="8" minRefreshableVersion="3" recordCount="322" xr:uid="{5FAAA7F4-5551-441E-B56E-14800AE68081}">
  <cacheSource type="worksheet">
    <worksheetSource ref="A4:E1161" sheet="Depositional Dust Gauges"/>
  </cacheSource>
  <cacheFields count="8">
    <cacheField name="Field ID" numFmtId="0">
      <sharedItems containsBlank="1" count="7">
        <s v="Bimbimbie"/>
        <s v="Dellavale"/>
        <s v="DM1"/>
        <s v="DM2"/>
        <s v="DM3"/>
        <s v="DM4"/>
        <m/>
      </sharedItems>
    </cacheField>
    <cacheField name="Sample Date" numFmtId="0">
      <sharedItems containsNonDate="0" containsDate="1" containsString="0" containsBlank="1" minDate="2021-07-05T00:00:00" maxDate="2026-01-03T00:00:00" count="55">
        <d v="2021-07-05T00:00:00"/>
        <d v="2021-08-04T00:00:00"/>
        <d v="2021-09-03T00:00:00"/>
        <d v="2021-10-05T00:00:00"/>
        <d v="2021-11-05T00:00:00"/>
        <d v="2021-12-06T00:00:00"/>
        <d v="2022-01-05T00:00:00"/>
        <d v="2022-02-03T00:00:00"/>
        <d v="2022-03-03T00:00:00"/>
        <d v="2022-04-04T00:00:00"/>
        <d v="2022-05-03T00:00:00"/>
        <d v="2022-06-03T00:00:00"/>
        <d v="2022-07-04T00:00:00"/>
        <d v="2022-08-03T00:00:00"/>
        <d v="2022-09-02T00:00:00"/>
        <d v="2022-10-03T00:00:00"/>
        <d v="2022-11-02T00:00:00"/>
        <d v="2022-12-01T00:00:00"/>
        <d v="2023-01-04T00:00:00"/>
        <d v="2023-02-02T00:00:00"/>
        <d v="2023-03-02T00:00:00"/>
        <d v="2023-03-30T00:00:00"/>
        <d v="2023-05-01T00:00:00"/>
        <d v="2023-05-29T00:00:00"/>
        <d v="2023-06-26T00:00:00"/>
        <d v="2023-07-24T00:00:00"/>
        <d v="2023-08-21T00:00:00"/>
        <d v="2023-09-18T00:00:00"/>
        <d v="2023-10-17T00:00:00"/>
        <d v="2023-11-17T00:00:00"/>
        <d v="2023-12-28T00:00:00"/>
        <d v="2024-01-19T00:00:00"/>
        <d v="2024-02-20T00:00:00"/>
        <d v="2024-03-20T00:00:00"/>
        <d v="2024-04-17T00:00:00"/>
        <d v="2024-05-16T00:00:00"/>
        <d v="2024-06-13T00:00:00"/>
        <d v="2024-08-05T00:00:00"/>
        <d v="2024-09-05T00:00:00"/>
        <d v="2024-10-04T00:00:00"/>
        <d v="2024-11-04T00:00:00"/>
        <d v="2024-12-04T00:00:00"/>
        <d v="2025-01-02T00:00:00"/>
        <d v="2025-01-31T00:00:00"/>
        <d v="2025-03-04T00:00:00"/>
        <d v="2025-04-03T00:00:00"/>
        <d v="2025-05-02T00:00:00"/>
        <d v="2025-06-02T00:00:00"/>
        <d v="2025-06-30T00:00:00"/>
        <d v="2025-07-30T00:00:00"/>
        <d v="2025-09-01T00:00:00"/>
        <d v="2025-10-02T00:00:00"/>
        <d v="2026-01-02T00:00:00"/>
        <d v="2025-12-01T00:00:00"/>
        <m/>
      </sharedItems>
      <fieldGroup par="7"/>
    </cacheField>
    <cacheField name="Lead g/m²/month" numFmtId="0">
      <sharedItems containsBlank="1" containsMixedTypes="1" containsNumber="1" minValue="2.4999999999999999E-7" maxValue="0.41499999999999998"/>
    </cacheField>
    <cacheField name="Insil g/m²/month" numFmtId="0">
      <sharedItems containsBlank="1" containsMixedTypes="1" containsNumber="1" minValue="0.05" maxValue="11.4"/>
    </cacheField>
    <cacheField name="Date Recived" numFmtId="0">
      <sharedItems containsNonDate="0" containsDate="1" containsString="0" containsBlank="1" minDate="2025-01-29T00:00:00" maxDate="2026-01-20T00:00:00"/>
    </cacheField>
    <cacheField name="Months (Sample Date)" numFmtId="0" databaseField="0">
      <fieldGroup base="1">
        <rangePr groupBy="months" startDate="2021-07-05T00:00:00" endDate="2026-01-03T00:00:00"/>
        <groupItems count="14">
          <s v="&lt;5/07/2021"/>
          <s v="Jan"/>
          <s v="Feb"/>
          <s v="Mar"/>
          <s v="Apr"/>
          <s v="May"/>
          <s v="Jun"/>
          <s v="Jul"/>
          <s v="Aug"/>
          <s v="Sep"/>
          <s v="Oct"/>
          <s v="Nov"/>
          <s v="Dec"/>
          <s v="&gt;3/01/2026"/>
        </groupItems>
      </fieldGroup>
    </cacheField>
    <cacheField name="Quarters (Sample Date)" numFmtId="0" databaseField="0">
      <fieldGroup base="1">
        <rangePr groupBy="quarters" startDate="2021-07-05T00:00:00" endDate="2026-01-03T00:00:00"/>
        <groupItems count="6">
          <s v="&lt;5/07/2021"/>
          <s v="Qtr1"/>
          <s v="Qtr2"/>
          <s v="Qtr3"/>
          <s v="Qtr4"/>
          <s v="&gt;3/01/2026"/>
        </groupItems>
      </fieldGroup>
    </cacheField>
    <cacheField name="Years (Sample Date)" numFmtId="0" databaseField="0">
      <fieldGroup base="1">
        <rangePr groupBy="years" startDate="2021-07-05T00:00:00" endDate="2026-01-03T00:00:00"/>
        <groupItems count="8">
          <s v="&lt;5/07/2021"/>
          <s v="2021"/>
          <s v="2022"/>
          <s v="2023"/>
          <s v="2024"/>
          <s v="2025"/>
          <s v="2026"/>
          <s v="&gt;3/01/2026"/>
        </groupItems>
      </fieldGroup>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aig Flemming" refreshedDate="46049.377225231481" createdVersion="8" refreshedVersion="8" minRefreshableVersion="3" recordCount="322" xr:uid="{6FF43DC1-81CB-46FC-B17F-54DE224452A8}">
  <cacheSource type="worksheet">
    <worksheetSource ref="A4:F1261" sheet="Depositional Dust Gauges"/>
  </cacheSource>
  <cacheFields count="9">
    <cacheField name="Field ID" numFmtId="0">
      <sharedItems containsBlank="1" count="7">
        <s v="Bimbimbie"/>
        <s v="Dellavale"/>
        <s v="DM1"/>
        <s v="DM2"/>
        <s v="DM3"/>
        <s v="DM4"/>
        <m/>
      </sharedItems>
    </cacheField>
    <cacheField name="Sample Date" numFmtId="0">
      <sharedItems containsNonDate="0" containsDate="1" containsString="0" containsBlank="1" minDate="2021-07-05T00:00:00" maxDate="2026-01-03T00:00:00" count="61">
        <d v="2021-07-05T00:00:00"/>
        <d v="2021-08-04T00:00:00"/>
        <d v="2021-09-03T00:00:00"/>
        <d v="2021-10-05T00:00:00"/>
        <d v="2021-11-05T00:00:00"/>
        <d v="2021-12-06T00:00:00"/>
        <d v="2022-01-05T00:00:00"/>
        <d v="2022-02-03T00:00:00"/>
        <d v="2022-03-03T00:00:00"/>
        <d v="2022-04-04T00:00:00"/>
        <d v="2022-05-03T00:00:00"/>
        <d v="2022-06-03T00:00:00"/>
        <d v="2022-07-04T00:00:00"/>
        <d v="2022-08-03T00:00:00"/>
        <d v="2022-09-02T00:00:00"/>
        <d v="2022-10-03T00:00:00"/>
        <d v="2022-11-02T00:00:00"/>
        <d v="2022-12-01T00:00:00"/>
        <d v="2023-01-04T00:00:00"/>
        <d v="2023-02-02T00:00:00"/>
        <d v="2023-03-02T00:00:00"/>
        <d v="2023-03-30T00:00:00"/>
        <d v="2023-05-01T00:00:00"/>
        <d v="2023-05-29T00:00:00"/>
        <d v="2023-06-26T00:00:00"/>
        <d v="2023-07-24T00:00:00"/>
        <d v="2023-08-21T00:00:00"/>
        <d v="2023-09-18T00:00:00"/>
        <d v="2023-10-17T00:00:00"/>
        <d v="2023-11-17T00:00:00"/>
        <d v="2023-12-28T00:00:00"/>
        <d v="2024-01-19T00:00:00"/>
        <d v="2024-02-20T00:00:00"/>
        <d v="2024-03-20T00:00:00"/>
        <d v="2024-04-17T00:00:00"/>
        <d v="2024-05-16T00:00:00"/>
        <d v="2024-06-13T00:00:00"/>
        <d v="2024-08-05T00:00:00"/>
        <d v="2024-09-05T00:00:00"/>
        <d v="2024-10-04T00:00:00"/>
        <d v="2024-11-04T00:00:00"/>
        <d v="2024-12-04T00:00:00"/>
        <d v="2025-01-02T00:00:00"/>
        <d v="2025-01-31T00:00:00"/>
        <d v="2025-03-04T00:00:00"/>
        <d v="2025-04-03T00:00:00"/>
        <d v="2025-05-02T00:00:00"/>
        <d v="2025-06-02T00:00:00"/>
        <d v="2025-06-30T00:00:00"/>
        <d v="2025-07-30T00:00:00"/>
        <d v="2025-09-01T00:00:00"/>
        <d v="2025-10-02T00:00:00"/>
        <d v="2026-01-02T00:00:00"/>
        <d v="2025-12-01T00:00:00"/>
        <m/>
        <d v="2025-01-31T13:49:00" u="1"/>
        <d v="2025-02-06T15:00:00" u="1"/>
        <d v="2025-03-04T15:00:00" u="1"/>
        <d v="2025-04-03T15:00:00" u="1"/>
        <d v="2025-06-30T15:00:00" u="1"/>
        <d v="2025-01-31T15:00:00" u="1"/>
      </sharedItems>
      <fieldGroup par="8"/>
    </cacheField>
    <cacheField name="Lead g/m²/month" numFmtId="0">
      <sharedItems containsBlank="1" containsMixedTypes="1" containsNumber="1" minValue="2.4999999999999999E-7" maxValue="0.41499999999999998"/>
    </cacheField>
    <cacheField name="Insil g/m²/month" numFmtId="0">
      <sharedItems containsBlank="1" containsMixedTypes="1" containsNumber="1" minValue="0.05" maxValue="11.4"/>
    </cacheField>
    <cacheField name="Date Recived" numFmtId="0">
      <sharedItems containsNonDate="0" containsDate="1" containsString="0" containsBlank="1" minDate="2025-01-29T00:00:00" maxDate="2026-01-20T00:00:00"/>
    </cacheField>
    <cacheField name="Date Published" numFmtId="0">
      <sharedItems containsNonDate="0" containsString="0" containsBlank="1"/>
    </cacheField>
    <cacheField name="Days (Sample Date)" numFmtId="0" databaseField="0">
      <fieldGroup base="1">
        <rangePr groupBy="days" startDate="2021-07-05T00:00:00" endDate="2026-01-03T00:00:00"/>
        <groupItems count="368">
          <s v="&lt;5/07/2021"/>
          <s v="1-Jan"/>
          <s v="2-Jan"/>
          <s v="3-Jan"/>
          <s v="4-Jan"/>
          <s v="5-Jan"/>
          <s v="6-Jan"/>
          <s v="7-Jan"/>
          <s v="8-Jan"/>
          <s v="9-Jan"/>
          <s v="10-Jan"/>
          <s v="11-Jan"/>
          <s v="12-Jan"/>
          <s v="13-Jan"/>
          <s v="14-Jan"/>
          <s v="15-Jan"/>
          <s v="16-Jan"/>
          <s v="17-Jan"/>
          <s v="18-Jan"/>
          <s v="19-Jan"/>
          <s v="20-Jan"/>
          <s v="21-Jan"/>
          <s v="22-Jan"/>
          <s v="23-Jan"/>
          <s v="24-Jan"/>
          <s v="25-Jan"/>
          <s v="26-Jan"/>
          <s v="27-Jan"/>
          <s v="28-Jan"/>
          <s v="29-Jan"/>
          <s v="30-Jan"/>
          <s v="31-Jan"/>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pr"/>
          <s v="2-Apr"/>
          <s v="3-Apr"/>
          <s v="4-Apr"/>
          <s v="5-Apr"/>
          <s v="6-Apr"/>
          <s v="7-Apr"/>
          <s v="8-Apr"/>
          <s v="9-Apr"/>
          <s v="10-Apr"/>
          <s v="11-Apr"/>
          <s v="12-Apr"/>
          <s v="13-Apr"/>
          <s v="14-Apr"/>
          <s v="15-Apr"/>
          <s v="16-Apr"/>
          <s v="17-Apr"/>
          <s v="18-Apr"/>
          <s v="19-Apr"/>
          <s v="20-Apr"/>
          <s v="21-Apr"/>
          <s v="22-Apr"/>
          <s v="23-Apr"/>
          <s v="24-Apr"/>
          <s v="25-Apr"/>
          <s v="26-Apr"/>
          <s v="27-Apr"/>
          <s v="28-Apr"/>
          <s v="29-Apr"/>
          <s v="30-Ap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ug"/>
          <s v="2-Aug"/>
          <s v="3-Aug"/>
          <s v="4-Aug"/>
          <s v="5-Aug"/>
          <s v="6-Aug"/>
          <s v="7-Aug"/>
          <s v="8-Aug"/>
          <s v="9-Aug"/>
          <s v="10-Aug"/>
          <s v="11-Aug"/>
          <s v="12-Aug"/>
          <s v="13-Aug"/>
          <s v="14-Aug"/>
          <s v="15-Aug"/>
          <s v="16-Aug"/>
          <s v="17-Aug"/>
          <s v="18-Aug"/>
          <s v="19-Aug"/>
          <s v="20-Aug"/>
          <s v="21-Aug"/>
          <s v="22-Aug"/>
          <s v="23-Aug"/>
          <s v="24-Aug"/>
          <s v="25-Aug"/>
          <s v="26-Aug"/>
          <s v="27-Aug"/>
          <s v="28-Aug"/>
          <s v="29-Aug"/>
          <s v="30-Aug"/>
          <s v="31-Aug"/>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ec"/>
          <s v="2-Dec"/>
          <s v="3-Dec"/>
          <s v="4-Dec"/>
          <s v="5-Dec"/>
          <s v="6-Dec"/>
          <s v="7-Dec"/>
          <s v="8-Dec"/>
          <s v="9-Dec"/>
          <s v="10-Dec"/>
          <s v="11-Dec"/>
          <s v="12-Dec"/>
          <s v="13-Dec"/>
          <s v="14-Dec"/>
          <s v="15-Dec"/>
          <s v="16-Dec"/>
          <s v="17-Dec"/>
          <s v="18-Dec"/>
          <s v="19-Dec"/>
          <s v="20-Dec"/>
          <s v="21-Dec"/>
          <s v="22-Dec"/>
          <s v="23-Dec"/>
          <s v="24-Dec"/>
          <s v="25-Dec"/>
          <s v="26-Dec"/>
          <s v="27-Dec"/>
          <s v="28-Dec"/>
          <s v="29-Dec"/>
          <s v="30-Dec"/>
          <s v="31-Dec"/>
          <s v="&gt;3/01/2026"/>
        </groupItems>
      </fieldGroup>
    </cacheField>
    <cacheField name="Months (Sample Date)" numFmtId="0" databaseField="0">
      <fieldGroup base="1">
        <rangePr groupBy="months" startDate="2021-07-05T00:00:00" endDate="2026-01-03T00:00:00"/>
        <groupItems count="14">
          <s v="&lt;5/07/2021"/>
          <s v="Jan"/>
          <s v="Feb"/>
          <s v="Mar"/>
          <s v="Apr"/>
          <s v="May"/>
          <s v="Jun"/>
          <s v="Jul"/>
          <s v="Aug"/>
          <s v="Sep"/>
          <s v="Oct"/>
          <s v="Nov"/>
          <s v="Dec"/>
          <s v="&gt;3/01/2026"/>
        </groupItems>
      </fieldGroup>
    </cacheField>
    <cacheField name="Years (Sample Date)" numFmtId="0" databaseField="0">
      <fieldGroup base="1">
        <rangePr groupBy="years" startDate="2021-07-05T00:00:00" endDate="2026-01-03T00:00:00"/>
        <groupItems count="8">
          <s v="&lt;5/07/2021"/>
          <s v="2021"/>
          <s v="2022"/>
          <s v="2023"/>
          <s v="2024"/>
          <s v="2025"/>
          <s v="2026"/>
          <s v="&gt;3/01/2026"/>
        </groupItems>
      </fieldGroup>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aig Flemming" refreshedDate="46049.377225925928" createdVersion="8" refreshedVersion="8" minRefreshableVersion="3" recordCount="339" xr:uid="{C4026D7D-5E5B-4815-8CCB-6C6EEBD958B6}">
  <cacheSource type="worksheet">
    <worksheetSource ref="A4:J331" sheet="Surface Water"/>
  </cacheSource>
  <cacheFields count="12">
    <cacheField name="EPL Licence point" numFmtId="0">
      <sharedItems containsBlank="1"/>
    </cacheField>
    <cacheField name="Field ID" numFmtId="0">
      <sharedItems containsBlank="1" count="10">
        <s v="Decant Dam"/>
        <s v="Spains Dam"/>
        <s v="Tailings feed"/>
        <s v="YA1"/>
        <s v="Overflow from Netted Dam to Recycled Water Dam"/>
        <m/>
        <s v="Discharge pipeline (TSF - Tailings Feed) to the TSF." u="1"/>
        <s v="&quot;Spains Tank&quot;" u="1"/>
        <s v="Tailing Storage Facility (TSF) decant dam" u="1"/>
        <s v="Lake Jackson / Young Australia 1" u="1"/>
      </sharedItems>
    </cacheField>
    <cacheField name="Sample Date" numFmtId="0">
      <sharedItems containsNonDate="0" containsDate="1" containsString="0" containsBlank="1" minDate="2021-07-12T00:00:00" maxDate="2025-11-04T00:00:00" count="66">
        <d v="2021-07-12T00:00:00"/>
        <d v="2021-08-09T00:00:00"/>
        <d v="2021-09-21T00:00:00"/>
        <d v="2021-09-22T00:00:00"/>
        <d v="2021-10-25T00:00:00"/>
        <d v="2021-11-09T00:00:00"/>
        <d v="2021-11-22T00:00:00"/>
        <d v="2021-12-01T00:00:00"/>
        <d v="2021-12-06T00:00:00"/>
        <d v="2022-01-06T00:00:00"/>
        <d v="2022-01-12T00:00:00"/>
        <d v="2022-02-09T00:00:00"/>
        <d v="2022-03-08T00:00:00"/>
        <d v="2022-03-09T00:00:00"/>
        <d v="2022-03-22T00:00:00"/>
        <d v="2022-04-11T00:00:00"/>
        <d v="2022-05-04T00:00:00"/>
        <d v="2022-05-31T00:00:00"/>
        <d v="2022-06-08T00:00:00"/>
        <d v="2022-06-21T00:00:00"/>
        <d v="2022-07-06T00:00:00"/>
        <d v="2022-07-19T00:00:00"/>
        <d v="2022-08-02T00:00:00"/>
        <d v="2022-08-15T00:00:00"/>
        <d v="2022-09-07T00:00:00"/>
        <d v="2022-10-02T00:00:00"/>
        <d v="2022-10-04T00:00:00"/>
        <d v="2022-11-01T00:00:00"/>
        <d v="2022-11-14T00:00:00"/>
        <d v="2022-12-06T00:00:00"/>
        <d v="2023-01-05T00:00:00"/>
        <d v="2023-02-08T00:00:00"/>
        <d v="2023-03-13T00:00:00"/>
        <d v="2023-04-11T00:00:00"/>
        <d v="2023-05-02T00:00:00"/>
        <d v="2023-06-13T00:00:00"/>
        <d v="2023-07-10T00:00:00"/>
        <d v="2023-08-15T00:00:00"/>
        <d v="2023-09-06T00:00:00"/>
        <d v="2023-10-10T00:00:00"/>
        <d v="2023-10-16T00:00:00"/>
        <d v="2023-11-07T00:00:00"/>
        <d v="2023-12-18T00:00:00"/>
        <d v="2024-01-03T00:00:00"/>
        <d v="2024-01-08T00:00:00"/>
        <d v="2024-02-06T00:00:00"/>
        <d v="2024-03-06T00:00:00"/>
        <d v="2024-04-09T00:00:00"/>
        <d v="2024-05-14T00:00:00"/>
        <d v="2024-06-11T00:00:00"/>
        <d v="2024-07-16T00:00:00"/>
        <d v="2024-08-21T00:00:00"/>
        <d v="2024-10-18T00:00:00"/>
        <d v="2024-11-12T00:00:00"/>
        <d v="2024-12-11T00:00:00"/>
        <d v="2025-01-20T00:00:00"/>
        <d v="2025-03-10T00:00:00"/>
        <d v="2025-03-31T00:00:00"/>
        <d v="2025-04-07T00:00:00"/>
        <d v="2025-05-05T00:00:00"/>
        <d v="2025-06-03T00:00:00"/>
        <d v="2025-07-07T00:00:00"/>
        <d v="2025-09-08T00:00:00"/>
        <d v="2025-10-20T00:00:00"/>
        <d v="2025-11-03T00:00:00"/>
        <m/>
      </sharedItems>
      <fieldGroup par="11"/>
    </cacheField>
    <cacheField name="mg/L" numFmtId="0">
      <sharedItems containsBlank="1" containsMixedTypes="1" containsNumber="1" minValue="1.2999999999999999E-2" maxValue="350"/>
    </cacheField>
    <cacheField name="mg/L2" numFmtId="0">
      <sharedItems containsBlank="1" containsMixedTypes="1" containsNumber="1" minValue="1.4999999999999999E-2" maxValue="573"/>
    </cacheField>
    <cacheField name="mg/L3" numFmtId="0">
      <sharedItems containsBlank="1" containsMixedTypes="1" containsNumber="1" minValue="0.25900000000000001" maxValue="6"/>
    </cacheField>
    <cacheField name="mg/L4" numFmtId="0">
      <sharedItems containsBlank="1" containsMixedTypes="1" containsNumber="1" minValue="0.20100000000000001" maxValue="524"/>
    </cacheField>
    <cacheField name="EPL required" numFmtId="0">
      <sharedItems containsBlank="1" count="4">
        <s v="Quarterly"/>
        <s v="No Discharge"/>
        <s v="Not EPL required"/>
        <m/>
      </sharedItems>
    </cacheField>
    <cacheField name="Date Recived" numFmtId="0">
      <sharedItems containsNonDate="0" containsDate="1" containsString="0" containsBlank="1" minDate="2021-07-29T00:00:00" maxDate="2025-11-13T00:00:00"/>
    </cacheField>
    <cacheField name="Date Published" numFmtId="0">
      <sharedItems containsNonDate="0" containsDate="1" containsString="0" containsBlank="1" minDate="2021-08-12T00:00:00" maxDate="2025-07-31T00:00:00"/>
    </cacheField>
    <cacheField name="Days (Sample Date)" numFmtId="0" databaseField="0">
      <fieldGroup base="2">
        <rangePr groupBy="days" startDate="2021-07-12T00:00:00" endDate="2025-11-04T00:00:00"/>
        <groupItems count="368">
          <s v="&lt;12/07/2021"/>
          <s v="1-Jan"/>
          <s v="2-Jan"/>
          <s v="3-Jan"/>
          <s v="4-Jan"/>
          <s v="5-Jan"/>
          <s v="6-Jan"/>
          <s v="7-Jan"/>
          <s v="8-Jan"/>
          <s v="9-Jan"/>
          <s v="10-Jan"/>
          <s v="11-Jan"/>
          <s v="12-Jan"/>
          <s v="13-Jan"/>
          <s v="14-Jan"/>
          <s v="15-Jan"/>
          <s v="16-Jan"/>
          <s v="17-Jan"/>
          <s v="18-Jan"/>
          <s v="19-Jan"/>
          <s v="20-Jan"/>
          <s v="21-Jan"/>
          <s v="22-Jan"/>
          <s v="23-Jan"/>
          <s v="24-Jan"/>
          <s v="25-Jan"/>
          <s v="26-Jan"/>
          <s v="27-Jan"/>
          <s v="28-Jan"/>
          <s v="29-Jan"/>
          <s v="30-Jan"/>
          <s v="31-Jan"/>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pr"/>
          <s v="2-Apr"/>
          <s v="3-Apr"/>
          <s v="4-Apr"/>
          <s v="5-Apr"/>
          <s v="6-Apr"/>
          <s v="7-Apr"/>
          <s v="8-Apr"/>
          <s v="9-Apr"/>
          <s v="10-Apr"/>
          <s v="11-Apr"/>
          <s v="12-Apr"/>
          <s v="13-Apr"/>
          <s v="14-Apr"/>
          <s v="15-Apr"/>
          <s v="16-Apr"/>
          <s v="17-Apr"/>
          <s v="18-Apr"/>
          <s v="19-Apr"/>
          <s v="20-Apr"/>
          <s v="21-Apr"/>
          <s v="22-Apr"/>
          <s v="23-Apr"/>
          <s v="24-Apr"/>
          <s v="25-Apr"/>
          <s v="26-Apr"/>
          <s v="27-Apr"/>
          <s v="28-Apr"/>
          <s v="29-Apr"/>
          <s v="30-Ap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ug"/>
          <s v="2-Aug"/>
          <s v="3-Aug"/>
          <s v="4-Aug"/>
          <s v="5-Aug"/>
          <s v="6-Aug"/>
          <s v="7-Aug"/>
          <s v="8-Aug"/>
          <s v="9-Aug"/>
          <s v="10-Aug"/>
          <s v="11-Aug"/>
          <s v="12-Aug"/>
          <s v="13-Aug"/>
          <s v="14-Aug"/>
          <s v="15-Aug"/>
          <s v="16-Aug"/>
          <s v="17-Aug"/>
          <s v="18-Aug"/>
          <s v="19-Aug"/>
          <s v="20-Aug"/>
          <s v="21-Aug"/>
          <s v="22-Aug"/>
          <s v="23-Aug"/>
          <s v="24-Aug"/>
          <s v="25-Aug"/>
          <s v="26-Aug"/>
          <s v="27-Aug"/>
          <s v="28-Aug"/>
          <s v="29-Aug"/>
          <s v="30-Aug"/>
          <s v="31-Aug"/>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ec"/>
          <s v="2-Dec"/>
          <s v="3-Dec"/>
          <s v="4-Dec"/>
          <s v="5-Dec"/>
          <s v="6-Dec"/>
          <s v="7-Dec"/>
          <s v="8-Dec"/>
          <s v="9-Dec"/>
          <s v="10-Dec"/>
          <s v="11-Dec"/>
          <s v="12-Dec"/>
          <s v="13-Dec"/>
          <s v="14-Dec"/>
          <s v="15-Dec"/>
          <s v="16-Dec"/>
          <s v="17-Dec"/>
          <s v="18-Dec"/>
          <s v="19-Dec"/>
          <s v="20-Dec"/>
          <s v="21-Dec"/>
          <s v="22-Dec"/>
          <s v="23-Dec"/>
          <s v="24-Dec"/>
          <s v="25-Dec"/>
          <s v="26-Dec"/>
          <s v="27-Dec"/>
          <s v="28-Dec"/>
          <s v="29-Dec"/>
          <s v="30-Dec"/>
          <s v="31-Dec"/>
          <s v="&gt;4/11/2025"/>
        </groupItems>
      </fieldGroup>
    </cacheField>
    <cacheField name="Months (Sample Date)" numFmtId="0" databaseField="0">
      <fieldGroup base="2">
        <rangePr groupBy="months" startDate="2021-07-12T00:00:00" endDate="2025-11-04T00:00:00"/>
        <groupItems count="14">
          <s v="&lt;12/07/2021"/>
          <s v="Jan"/>
          <s v="Feb"/>
          <s v="Mar"/>
          <s v="Apr"/>
          <s v="May"/>
          <s v="Jun"/>
          <s v="Jul"/>
          <s v="Aug"/>
          <s v="Sep"/>
          <s v="Oct"/>
          <s v="Nov"/>
          <s v="Dec"/>
          <s v="&gt;4/11/2025"/>
        </groupItems>
      </fieldGroup>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aig Flemming" refreshedDate="46049.377226157405" createdVersion="8" refreshedVersion="8" minRefreshableVersion="3" recordCount="303" xr:uid="{F409CE2F-1F2E-44B3-B01C-CDEEC71FE0C7}">
  <cacheSource type="worksheet">
    <worksheetSource ref="A4:F307" sheet="Depositional Dust Gauges"/>
  </cacheSource>
  <cacheFields count="9">
    <cacheField name="Field ID" numFmtId="0">
      <sharedItems count="6">
        <s v="Bimbimbie"/>
        <s v="Dellavale"/>
        <s v="DM1"/>
        <s v="DM2"/>
        <s v="DM3"/>
        <s v="DM4"/>
      </sharedItems>
    </cacheField>
    <cacheField name="Sample Date" numFmtId="166">
      <sharedItems containsSemiMixedTypes="0" containsNonDate="0" containsDate="1" containsString="0" minDate="2021-07-05T00:00:00" maxDate="2025-09-02T00:00:00" count="51">
        <d v="2021-07-05T00:00:00"/>
        <d v="2021-08-04T00:00:00"/>
        <d v="2021-09-03T00:00:00"/>
        <d v="2021-10-05T00:00:00"/>
        <d v="2021-11-05T00:00:00"/>
        <d v="2021-12-06T00:00:00"/>
        <d v="2022-01-05T00:00:00"/>
        <d v="2022-02-03T00:00:00"/>
        <d v="2022-03-03T00:00:00"/>
        <d v="2022-04-04T00:00:00"/>
        <d v="2022-05-03T00:00:00"/>
        <d v="2022-06-03T00:00:00"/>
        <d v="2022-07-04T00:00:00"/>
        <d v="2022-08-03T00:00:00"/>
        <d v="2022-09-02T00:00:00"/>
        <d v="2022-10-03T00:00:00"/>
        <d v="2022-11-02T00:00:00"/>
        <d v="2022-12-01T00:00:00"/>
        <d v="2023-01-04T00:00:00"/>
        <d v="2023-02-02T00:00:00"/>
        <d v="2023-03-02T00:00:00"/>
        <d v="2023-03-30T00:00:00"/>
        <d v="2023-05-01T00:00:00"/>
        <d v="2023-05-29T00:00:00"/>
        <d v="2023-06-26T00:00:00"/>
        <d v="2023-07-24T00:00:00"/>
        <d v="2023-08-21T00:00:00"/>
        <d v="2023-09-18T00:00:00"/>
        <d v="2023-10-17T00:00:00"/>
        <d v="2023-11-17T00:00:00"/>
        <d v="2023-12-28T00:00:00"/>
        <d v="2024-01-19T00:00:00"/>
        <d v="2024-02-20T00:00:00"/>
        <d v="2024-03-20T00:00:00"/>
        <d v="2024-04-17T00:00:00"/>
        <d v="2024-05-16T00:00:00"/>
        <d v="2024-06-13T00:00:00"/>
        <d v="2024-08-05T00:00:00"/>
        <d v="2024-09-05T00:00:00"/>
        <d v="2024-10-04T00:00:00"/>
        <d v="2024-11-04T00:00:00"/>
        <d v="2024-12-04T00:00:00"/>
        <d v="2025-01-02T00:00:00"/>
        <d v="2025-01-31T00:00:00"/>
        <d v="2025-03-04T00:00:00"/>
        <d v="2025-04-03T00:00:00"/>
        <d v="2025-05-02T00:00:00"/>
        <d v="2025-06-02T00:00:00"/>
        <d v="2025-06-30T00:00:00"/>
        <d v="2025-07-30T00:00:00"/>
        <d v="2025-09-01T00:00:00"/>
      </sharedItems>
      <fieldGroup par="8"/>
    </cacheField>
    <cacheField name="Lead g/m²/month" numFmtId="0">
      <sharedItems containsBlank="1" containsMixedTypes="1" containsNumber="1" minValue="2.4999999999999999E-7" maxValue="0.41499999999999998"/>
    </cacheField>
    <cacheField name="Insil g/m²/month" numFmtId="0">
      <sharedItems containsMixedTypes="1" containsNumber="1" minValue="0.05" maxValue="11.4"/>
    </cacheField>
    <cacheField name="Date Recived" numFmtId="0">
      <sharedItems containsNonDate="0" containsDate="1" containsString="0" containsBlank="1" minDate="2025-01-29T00:00:00" maxDate="2025-10-16T00:00:00"/>
    </cacheField>
    <cacheField name="Date Published" numFmtId="0">
      <sharedItems containsNonDate="0" containsString="0" containsBlank="1"/>
    </cacheField>
    <cacheField name="Months (Sample Date)" numFmtId="0" databaseField="0">
      <fieldGroup base="1">
        <rangePr groupBy="months" startDate="2021-07-05T00:00:00" endDate="2025-09-02T00:00:00"/>
        <groupItems count="14">
          <s v="&lt;5/07/2021"/>
          <s v="Jan"/>
          <s v="Feb"/>
          <s v="Mar"/>
          <s v="Apr"/>
          <s v="May"/>
          <s v="Jun"/>
          <s v="Jul"/>
          <s v="Aug"/>
          <s v="Sep"/>
          <s v="Oct"/>
          <s v="Nov"/>
          <s v="Dec"/>
          <s v="&gt;2/09/2025"/>
        </groupItems>
      </fieldGroup>
    </cacheField>
    <cacheField name="Quarters (Sample Date)" numFmtId="0" databaseField="0">
      <fieldGroup base="1">
        <rangePr groupBy="quarters" startDate="2021-07-05T00:00:00" endDate="2025-09-02T00:00:00"/>
        <groupItems count="6">
          <s v="&lt;5/07/2021"/>
          <s v="Qtr1"/>
          <s v="Qtr2"/>
          <s v="Qtr3"/>
          <s v="Qtr4"/>
          <s v="&gt;2/09/2025"/>
        </groupItems>
      </fieldGroup>
    </cacheField>
    <cacheField name="Years (Sample Date)" numFmtId="0" databaseField="0">
      <fieldGroup base="1">
        <rangePr groupBy="years" startDate="2021-07-05T00:00:00" endDate="2025-09-02T00:00:00"/>
        <groupItems count="7">
          <s v="&lt;5/07/2021"/>
          <s v="2021"/>
          <s v="2022"/>
          <s v="2023"/>
          <s v="2024"/>
          <s v="2025"/>
          <s v="&gt;2/09/2025"/>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2">
  <r>
    <x v="0"/>
    <x v="0"/>
    <m/>
    <n v="0.4"/>
    <m/>
  </r>
  <r>
    <x v="1"/>
    <x v="0"/>
    <m/>
    <n v="1.1000000000000001"/>
    <m/>
  </r>
  <r>
    <x v="2"/>
    <x v="0"/>
    <m/>
    <n v="0.3"/>
    <m/>
  </r>
  <r>
    <x v="3"/>
    <x v="0"/>
    <m/>
    <n v="0.1"/>
    <m/>
  </r>
  <r>
    <x v="4"/>
    <x v="0"/>
    <m/>
    <n v="5.8"/>
    <m/>
  </r>
  <r>
    <x v="5"/>
    <x v="0"/>
    <m/>
    <n v="0.8"/>
    <m/>
  </r>
  <r>
    <x v="0"/>
    <x v="1"/>
    <m/>
    <n v="0.6"/>
    <m/>
  </r>
  <r>
    <x v="1"/>
    <x v="1"/>
    <m/>
    <n v="0.6"/>
    <m/>
  </r>
  <r>
    <x v="2"/>
    <x v="1"/>
    <m/>
    <n v="0.3"/>
    <m/>
  </r>
  <r>
    <x v="3"/>
    <x v="1"/>
    <m/>
    <n v="0.5"/>
    <m/>
  </r>
  <r>
    <x v="4"/>
    <x v="1"/>
    <m/>
    <n v="2.5"/>
    <m/>
  </r>
  <r>
    <x v="5"/>
    <x v="1"/>
    <m/>
    <n v="0.6"/>
    <m/>
  </r>
  <r>
    <x v="0"/>
    <x v="2"/>
    <m/>
    <n v="0.9"/>
    <m/>
  </r>
  <r>
    <x v="1"/>
    <x v="2"/>
    <m/>
    <n v="0.4"/>
    <m/>
  </r>
  <r>
    <x v="2"/>
    <x v="2"/>
    <m/>
    <n v="0.6"/>
    <m/>
  </r>
  <r>
    <x v="3"/>
    <x v="2"/>
    <m/>
    <n v="0.8"/>
    <m/>
  </r>
  <r>
    <x v="4"/>
    <x v="2"/>
    <m/>
    <n v="1.6"/>
    <m/>
  </r>
  <r>
    <x v="5"/>
    <x v="2"/>
    <m/>
    <n v="1.2"/>
    <m/>
  </r>
  <r>
    <x v="0"/>
    <x v="3"/>
    <m/>
    <n v="3"/>
    <m/>
  </r>
  <r>
    <x v="1"/>
    <x v="3"/>
    <m/>
    <n v="0.6"/>
    <m/>
  </r>
  <r>
    <x v="2"/>
    <x v="3"/>
    <m/>
    <n v="0.8"/>
    <m/>
  </r>
  <r>
    <x v="3"/>
    <x v="3"/>
    <m/>
    <n v="1.4"/>
    <m/>
  </r>
  <r>
    <x v="4"/>
    <x v="3"/>
    <m/>
    <n v="2.4"/>
    <m/>
  </r>
  <r>
    <x v="5"/>
    <x v="3"/>
    <m/>
    <n v="1.5"/>
    <m/>
  </r>
  <r>
    <x v="0"/>
    <x v="4"/>
    <m/>
    <n v="8.9"/>
    <m/>
  </r>
  <r>
    <x v="1"/>
    <x v="4"/>
    <m/>
    <n v="0.3"/>
    <m/>
  </r>
  <r>
    <x v="2"/>
    <x v="4"/>
    <m/>
    <n v="0.5"/>
    <m/>
  </r>
  <r>
    <x v="3"/>
    <x v="4"/>
    <m/>
    <n v="0.6"/>
    <m/>
  </r>
  <r>
    <x v="4"/>
    <x v="4"/>
    <m/>
    <n v="1.8"/>
    <m/>
  </r>
  <r>
    <x v="5"/>
    <x v="4"/>
    <m/>
    <n v="0.5"/>
    <m/>
  </r>
  <r>
    <x v="0"/>
    <x v="5"/>
    <n v="5.8999999999999998E-5"/>
    <n v="0.9"/>
    <m/>
  </r>
  <r>
    <x v="1"/>
    <x v="5"/>
    <n v="1.4999999999999999E-4"/>
    <n v="0.7"/>
    <m/>
  </r>
  <r>
    <x v="3"/>
    <x v="5"/>
    <n v="9.6299999999999996E-5"/>
    <n v="0.5"/>
    <m/>
  </r>
  <r>
    <x v="4"/>
    <x v="5"/>
    <n v="5.7499999999999999E-3"/>
    <n v="0.8"/>
    <m/>
  </r>
  <r>
    <x v="5"/>
    <x v="5"/>
    <n v="3.0800000000000001E-4"/>
    <n v="0.5"/>
    <m/>
  </r>
  <r>
    <x v="0"/>
    <x v="6"/>
    <n v="9.2200000000000005E-5"/>
    <n v="1.8"/>
    <m/>
  </r>
  <r>
    <x v="1"/>
    <x v="6"/>
    <n v="9.4500000000000007E-5"/>
    <n v="1.6"/>
    <m/>
  </r>
  <r>
    <x v="2"/>
    <x v="6"/>
    <n v="2.6600000000000001E-4"/>
    <n v="1.4"/>
    <m/>
  </r>
  <r>
    <x v="3"/>
    <x v="6"/>
    <n v="4.4999999999999999E-4"/>
    <n v="2.4"/>
    <m/>
  </r>
  <r>
    <x v="4"/>
    <x v="6"/>
    <n v="2.81E-3"/>
    <n v="1.5"/>
    <m/>
  </r>
  <r>
    <x v="5"/>
    <x v="6"/>
    <n v="1.07E-3"/>
    <n v="2.5"/>
    <m/>
  </r>
  <r>
    <x v="0"/>
    <x v="7"/>
    <n v="1.22E-4"/>
    <n v="1.6"/>
    <m/>
  </r>
  <r>
    <x v="1"/>
    <x v="7"/>
    <n v="1.21E-4"/>
    <n v="0.8"/>
    <m/>
  </r>
  <r>
    <x v="2"/>
    <x v="7"/>
    <n v="6.1799999999999995E-4"/>
    <n v="1.4"/>
    <m/>
  </r>
  <r>
    <x v="3"/>
    <x v="7"/>
    <n v="5.1400000000000003E-4"/>
    <n v="1.1000000000000001"/>
    <m/>
  </r>
  <r>
    <x v="4"/>
    <x v="7"/>
    <n v="4.1799999999999997E-3"/>
    <n v="1.5"/>
    <m/>
  </r>
  <r>
    <x v="5"/>
    <x v="7"/>
    <n v="2.1800000000000001E-3"/>
    <n v="1.7"/>
    <m/>
  </r>
  <r>
    <x v="0"/>
    <x v="8"/>
    <n v="6.3E-5"/>
    <n v="0.5"/>
    <m/>
  </r>
  <r>
    <x v="1"/>
    <x v="8"/>
    <n v="1.22E-4"/>
    <n v="0.5"/>
    <m/>
  </r>
  <r>
    <x v="2"/>
    <x v="8"/>
    <n v="3.6200000000000002E-4"/>
    <n v="0.4"/>
    <m/>
  </r>
  <r>
    <x v="3"/>
    <x v="8"/>
    <n v="1.07E-3"/>
    <n v="1.1000000000000001"/>
    <m/>
  </r>
  <r>
    <x v="4"/>
    <x v="8"/>
    <n v="1.4500000000000001E-2"/>
    <n v="1.4"/>
    <m/>
  </r>
  <r>
    <x v="5"/>
    <x v="8"/>
    <n v="2.0899999999999998E-3"/>
    <n v="1"/>
    <m/>
  </r>
  <r>
    <x v="0"/>
    <x v="9"/>
    <n v="2.63E-4"/>
    <n v="1.1000000000000001"/>
    <m/>
  </r>
  <r>
    <x v="1"/>
    <x v="9"/>
    <n v="3.28E-4"/>
    <n v="1.9"/>
    <m/>
  </r>
  <r>
    <x v="2"/>
    <x v="9"/>
    <n v="2.1100000000000001E-2"/>
    <n v="1.6"/>
    <m/>
  </r>
  <r>
    <x v="3"/>
    <x v="9"/>
    <n v="1.74E-4"/>
    <n v="0.5"/>
    <m/>
  </r>
  <r>
    <x v="4"/>
    <x v="9"/>
    <n v="4.6699999999999997E-3"/>
    <n v="1.4"/>
    <m/>
  </r>
  <r>
    <x v="5"/>
    <x v="9"/>
    <n v="1.74E-3"/>
    <n v="1.2"/>
    <m/>
  </r>
  <r>
    <x v="0"/>
    <x v="10"/>
    <s v="&lt;0.00000050"/>
    <n v="2.2000000000000002"/>
    <m/>
  </r>
  <r>
    <x v="1"/>
    <x v="10"/>
    <n v="2.8200000000000002E-4"/>
    <n v="1.5"/>
    <m/>
  </r>
  <r>
    <x v="2"/>
    <x v="10"/>
    <n v="7.76E-4"/>
    <n v="1.6"/>
    <m/>
  </r>
  <r>
    <x v="3"/>
    <x v="10"/>
    <n v="1.2099999999999999E-3"/>
    <n v="1.8"/>
    <m/>
  </r>
  <r>
    <x v="4"/>
    <x v="10"/>
    <n v="4.07E-2"/>
    <n v="3.6"/>
    <m/>
  </r>
  <r>
    <x v="5"/>
    <x v="10"/>
    <n v="3.2399999999999998E-3"/>
    <n v="2.5"/>
    <m/>
  </r>
  <r>
    <x v="0"/>
    <x v="11"/>
    <n v="3.8099999999999999E-4"/>
    <n v="0.7"/>
    <m/>
  </r>
  <r>
    <x v="1"/>
    <x v="11"/>
    <n v="1.08E-4"/>
    <n v="0.2"/>
    <m/>
  </r>
  <r>
    <x v="2"/>
    <x v="11"/>
    <n v="2.5799999999999998E-4"/>
    <n v="0.4"/>
    <m/>
  </r>
  <r>
    <x v="3"/>
    <x v="11"/>
    <n v="1.0200000000000001E-3"/>
    <n v="2.6"/>
    <m/>
  </r>
  <r>
    <x v="4"/>
    <x v="11"/>
    <n v="3.8199999999999998E-2"/>
    <n v="3.2"/>
    <m/>
  </r>
  <r>
    <x v="5"/>
    <x v="11"/>
    <n v="1.09E-3"/>
    <n v="0.4"/>
    <m/>
  </r>
  <r>
    <x v="0"/>
    <x v="12"/>
    <n v="4.2400000000000001E-4"/>
    <n v="0.5"/>
    <m/>
  </r>
  <r>
    <x v="1"/>
    <x v="12"/>
    <n v="5.4000000000000001E-4"/>
    <n v="0.4"/>
    <m/>
  </r>
  <r>
    <x v="2"/>
    <x v="12"/>
    <n v="2.3000000000000001E-4"/>
    <n v="0.2"/>
    <m/>
  </r>
  <r>
    <x v="3"/>
    <x v="12"/>
    <n v="1.9000000000000001E-4"/>
    <n v="0.1"/>
    <m/>
  </r>
  <r>
    <x v="4"/>
    <x v="12"/>
    <n v="2.1100000000000001E-2"/>
    <n v="2.7"/>
    <m/>
  </r>
  <r>
    <x v="5"/>
    <x v="12"/>
    <n v="3.5500000000000002E-3"/>
    <n v="1.8"/>
    <m/>
  </r>
  <r>
    <x v="0"/>
    <x v="13"/>
    <n v="5.2599999999999999E-4"/>
    <n v="0.4"/>
    <m/>
  </r>
  <r>
    <x v="1"/>
    <x v="13"/>
    <n v="1.3999999999999999E-4"/>
    <n v="0.2"/>
    <m/>
  </r>
  <r>
    <x v="3"/>
    <x v="13"/>
    <n v="6.7000000000000002E-4"/>
    <n v="0.4"/>
    <m/>
  </r>
  <r>
    <x v="4"/>
    <x v="13"/>
    <n v="1.8700000000000001E-2"/>
    <n v="1.9"/>
    <m/>
  </r>
  <r>
    <x v="5"/>
    <x v="13"/>
    <n v="1.2199999999999999E-3"/>
    <n v="0.8"/>
    <m/>
  </r>
  <r>
    <x v="0"/>
    <x v="14"/>
    <n v="1.6699999999999999E-4"/>
    <n v="0.3"/>
    <m/>
  </r>
  <r>
    <x v="1"/>
    <x v="14"/>
    <n v="6.1200000000000002E-4"/>
    <n v="1.3"/>
    <m/>
  </r>
  <r>
    <x v="2"/>
    <x v="14"/>
    <n v="1.5E-3"/>
    <n v="1.9"/>
    <m/>
  </r>
  <r>
    <x v="3"/>
    <x v="14"/>
    <n v="1.11E-4"/>
    <n v="0.2"/>
    <m/>
  </r>
  <r>
    <x v="4"/>
    <x v="14"/>
    <n v="1.55E-2"/>
    <n v="1.5"/>
    <m/>
  </r>
  <r>
    <x v="5"/>
    <x v="14"/>
    <n v="3.32E-3"/>
    <n v="0.9"/>
    <m/>
  </r>
  <r>
    <x v="0"/>
    <x v="15"/>
    <n v="2.8400000000000002E-4"/>
    <n v="1.2"/>
    <m/>
  </r>
  <r>
    <x v="1"/>
    <x v="15"/>
    <n v="6.6E-4"/>
    <n v="0.5"/>
    <m/>
  </r>
  <r>
    <x v="2"/>
    <x v="15"/>
    <n v="6.4800000000000003E-4"/>
    <n v="0.5"/>
    <m/>
  </r>
  <r>
    <x v="3"/>
    <x v="15"/>
    <n v="1.3799999999999999E-3"/>
    <n v="0.5"/>
    <m/>
  </r>
  <r>
    <x v="4"/>
    <x v="15"/>
    <n v="1.18E-2"/>
    <n v="0.8"/>
    <m/>
  </r>
  <r>
    <x v="5"/>
    <x v="15"/>
    <n v="1.6199999999999999E-3"/>
    <n v="0.8"/>
    <m/>
  </r>
  <r>
    <x v="0"/>
    <x v="16"/>
    <n v="6.7199999999999996E-4"/>
    <n v="0.9"/>
    <m/>
  </r>
  <r>
    <x v="1"/>
    <x v="16"/>
    <n v="5.5099999999999995E-4"/>
    <n v="1.3"/>
    <m/>
  </r>
  <r>
    <x v="2"/>
    <x v="16"/>
    <n v="5.1199999999999998E-4"/>
    <n v="0.7"/>
    <m/>
  </r>
  <r>
    <x v="3"/>
    <x v="16"/>
    <n v="3.8999999999999999E-4"/>
    <n v="0.6"/>
    <m/>
  </r>
  <r>
    <x v="4"/>
    <x v="16"/>
    <n v="1.8599999999999998E-2"/>
    <n v="3.3"/>
    <m/>
  </r>
  <r>
    <x v="5"/>
    <x v="16"/>
    <n v="3.1199999999999999E-3"/>
    <n v="2.7"/>
    <m/>
  </r>
  <r>
    <x v="0"/>
    <x v="17"/>
    <n v="3.3500000000000001E-4"/>
    <n v="1.1000000000000001"/>
    <m/>
  </r>
  <r>
    <x v="1"/>
    <x v="17"/>
    <n v="1.84E-4"/>
    <n v="1.3"/>
    <m/>
  </r>
  <r>
    <x v="2"/>
    <x v="17"/>
    <n v="9.5299999999999999E-5"/>
    <n v="0.4"/>
    <m/>
  </r>
  <r>
    <x v="3"/>
    <x v="17"/>
    <n v="6.8099999999999996E-4"/>
    <n v="0.6"/>
    <m/>
  </r>
  <r>
    <x v="4"/>
    <x v="17"/>
    <n v="1.2200000000000001E-2"/>
    <n v="1.8"/>
    <m/>
  </r>
  <r>
    <x v="5"/>
    <x v="17"/>
    <n v="2.7699999999999999E-3"/>
    <n v="1.8"/>
    <m/>
  </r>
  <r>
    <x v="0"/>
    <x v="18"/>
    <n v="7.1599999999999995E-4"/>
    <n v="2.5"/>
    <m/>
  </r>
  <r>
    <x v="1"/>
    <x v="18"/>
    <n v="3.79E-4"/>
    <n v="1.2"/>
    <m/>
  </r>
  <r>
    <x v="2"/>
    <x v="18"/>
    <n v="4.4299999999999998E-4"/>
    <n v="1.1000000000000001"/>
    <m/>
  </r>
  <r>
    <x v="3"/>
    <x v="18"/>
    <n v="5.3200000000000003E-4"/>
    <n v="0.8"/>
    <m/>
  </r>
  <r>
    <x v="4"/>
    <x v="18"/>
    <n v="1.8200000000000001E-2"/>
    <n v="2.6"/>
    <m/>
  </r>
  <r>
    <x v="5"/>
    <x v="18"/>
    <n v="1.64E-3"/>
    <n v="1.3"/>
    <m/>
  </r>
  <r>
    <x v="0"/>
    <x v="19"/>
    <n v="2.7900000000000001E-4"/>
    <n v="1.9"/>
    <m/>
  </r>
  <r>
    <x v="1"/>
    <x v="19"/>
    <n v="1.35E-4"/>
    <n v="1.6"/>
    <m/>
  </r>
  <r>
    <x v="2"/>
    <x v="19"/>
    <n v="3.3700000000000001E-4"/>
    <n v="1.1000000000000001"/>
    <m/>
  </r>
  <r>
    <x v="3"/>
    <x v="19"/>
    <n v="2.7799999999999999E-3"/>
    <n v="1.4"/>
    <m/>
  </r>
  <r>
    <x v="4"/>
    <x v="19"/>
    <n v="3.15E-3"/>
    <n v="1.9"/>
    <m/>
  </r>
  <r>
    <x v="5"/>
    <x v="19"/>
    <n v="8.3600000000000005E-4"/>
    <n v="1.9"/>
    <m/>
  </r>
  <r>
    <x v="0"/>
    <x v="20"/>
    <n v="3.1199999999999999E-4"/>
    <n v="1.7"/>
    <m/>
  </r>
  <r>
    <x v="1"/>
    <x v="20"/>
    <n v="2.1499999999999999E-4"/>
    <n v="0.7"/>
    <m/>
  </r>
  <r>
    <x v="2"/>
    <x v="20"/>
    <n v="3.8299999999999999E-4"/>
    <n v="0.9"/>
    <m/>
  </r>
  <r>
    <x v="3"/>
    <x v="20"/>
    <n v="5.0500000000000002E-4"/>
    <n v="0.7"/>
    <m/>
  </r>
  <r>
    <x v="4"/>
    <x v="20"/>
    <n v="7.4900000000000001E-3"/>
    <n v="1.9"/>
    <m/>
  </r>
  <r>
    <x v="5"/>
    <x v="20"/>
    <n v="8.3799999999999999E-4"/>
    <n v="0.8"/>
    <m/>
  </r>
  <r>
    <x v="0"/>
    <x v="21"/>
    <n v="1.75E-4"/>
    <n v="1.1000000000000001"/>
    <m/>
  </r>
  <r>
    <x v="1"/>
    <x v="21"/>
    <n v="1.03E-4"/>
    <n v="0.5"/>
    <m/>
  </r>
  <r>
    <x v="2"/>
    <x v="21"/>
    <n v="3.1300000000000002E-4"/>
    <n v="0.6"/>
    <m/>
  </r>
  <r>
    <x v="3"/>
    <x v="21"/>
    <n v="7.2599999999999997E-4"/>
    <n v="0.7"/>
    <m/>
  </r>
  <r>
    <x v="4"/>
    <x v="21"/>
    <n v="2.1899999999999999E-2"/>
    <n v="1.6"/>
    <m/>
  </r>
  <r>
    <x v="5"/>
    <x v="21"/>
    <n v="3.3600000000000001E-3"/>
    <n v="0.8"/>
    <m/>
  </r>
  <r>
    <x v="0"/>
    <x v="22"/>
    <n v="1.7100000000000001E-4"/>
    <n v="0.6"/>
    <m/>
  </r>
  <r>
    <x v="1"/>
    <x v="22"/>
    <n v="1.08E-4"/>
    <n v="0.3"/>
    <m/>
  </r>
  <r>
    <x v="2"/>
    <x v="22"/>
    <n v="1.76E-4"/>
    <n v="0.5"/>
    <m/>
  </r>
  <r>
    <x v="3"/>
    <x v="22"/>
    <n v="6.3100000000000005E-4"/>
    <n v="0.9"/>
    <m/>
  </r>
  <r>
    <x v="4"/>
    <x v="22"/>
    <n v="1.12E-2"/>
    <n v="1.2"/>
    <m/>
  </r>
  <r>
    <x v="5"/>
    <x v="22"/>
    <n v="2.2100000000000002E-3"/>
    <n v="0.5"/>
    <m/>
  </r>
  <r>
    <x v="0"/>
    <x v="23"/>
    <n v="1.7100000000000001E-4"/>
    <n v="0.6"/>
    <m/>
  </r>
  <r>
    <x v="1"/>
    <x v="23"/>
    <n v="9.7E-5"/>
    <n v="0.3"/>
    <m/>
  </r>
  <r>
    <x v="2"/>
    <x v="23"/>
    <n v="2.3699999999999999E-4"/>
    <n v="0.4"/>
    <m/>
  </r>
  <r>
    <x v="3"/>
    <x v="23"/>
    <n v="2.8299999999999999E-4"/>
    <n v="0.4"/>
    <m/>
  </r>
  <r>
    <x v="4"/>
    <x v="23"/>
    <n v="1.84E-2"/>
    <n v="1.5"/>
    <m/>
  </r>
  <r>
    <x v="5"/>
    <x v="23"/>
    <n v="2.16E-3"/>
    <n v="0.5"/>
    <m/>
  </r>
  <r>
    <x v="0"/>
    <x v="24"/>
    <n v="6.8800000000000005E-5"/>
    <n v="0.3"/>
    <m/>
  </r>
  <r>
    <x v="1"/>
    <x v="24"/>
    <n v="6.3499999999999997E-3"/>
    <n v="0.4"/>
    <m/>
  </r>
  <r>
    <x v="2"/>
    <x v="24"/>
    <n v="1.7100000000000001E-4"/>
    <n v="0.4"/>
    <m/>
  </r>
  <r>
    <x v="3"/>
    <x v="24"/>
    <n v="9.2100000000000003E-5"/>
    <n v="0.2"/>
    <m/>
  </r>
  <r>
    <x v="4"/>
    <x v="24"/>
    <n v="2.7200000000000002E-3"/>
    <n v="2.4"/>
    <m/>
  </r>
  <r>
    <x v="5"/>
    <x v="24"/>
    <n v="1.0200000000000001E-3"/>
    <n v="0.5"/>
    <m/>
  </r>
  <r>
    <x v="0"/>
    <x v="25"/>
    <n v="1.0399999999999999E-4"/>
    <n v="0.2"/>
    <m/>
  </r>
  <r>
    <x v="1"/>
    <x v="25"/>
    <n v="1.8100000000000001E-4"/>
    <n v="2.8"/>
    <m/>
  </r>
  <r>
    <x v="2"/>
    <x v="25"/>
    <n v="2.0900000000000001E-4"/>
    <n v="0.3"/>
    <m/>
  </r>
  <r>
    <x v="3"/>
    <x v="25"/>
    <n v="5.2200000000000003E-2"/>
    <n v="3.6"/>
    <m/>
  </r>
  <r>
    <x v="4"/>
    <x v="25"/>
    <s v="&lt;0.00000050"/>
    <n v="0.1"/>
    <m/>
  </r>
  <r>
    <x v="5"/>
    <x v="25"/>
    <s v="&lt;0.00000050"/>
    <s v="&lt;0.1"/>
    <m/>
  </r>
  <r>
    <x v="0"/>
    <x v="26"/>
    <n v="1.2300000000000001E-4"/>
    <n v="0.4"/>
    <m/>
  </r>
  <r>
    <x v="1"/>
    <x v="26"/>
    <n v="8.9700000000000001E-4"/>
    <n v="1"/>
    <m/>
  </r>
  <r>
    <x v="2"/>
    <x v="26"/>
    <n v="5.5000000000000002E-5"/>
    <n v="0.2"/>
    <m/>
  </r>
  <r>
    <x v="3"/>
    <x v="26"/>
    <n v="4.71E-5"/>
    <n v="0.3"/>
    <m/>
  </r>
  <r>
    <x v="4"/>
    <x v="26"/>
    <n v="0.41499999999999998"/>
    <n v="2.1"/>
    <m/>
  </r>
  <r>
    <x v="5"/>
    <x v="26"/>
    <n v="8.4499999999999992E-3"/>
    <n v="0.5"/>
    <m/>
  </r>
  <r>
    <x v="0"/>
    <x v="27"/>
    <n v="6.7099999999999991E-5"/>
    <n v="2.1"/>
    <m/>
  </r>
  <r>
    <x v="1"/>
    <x v="27"/>
    <n v="8.740000000000001E-5"/>
    <n v="1.7"/>
    <m/>
  </r>
  <r>
    <x v="2"/>
    <x v="27"/>
    <n v="3.8499999999999998E-4"/>
    <n v="1.8"/>
    <m/>
  </r>
  <r>
    <x v="3"/>
    <x v="27"/>
    <n v="3.3E-4"/>
    <n v="1.8"/>
    <m/>
  </r>
  <r>
    <x v="4"/>
    <x v="27"/>
    <n v="1.43E-2"/>
    <n v="3.3"/>
    <m/>
  </r>
  <r>
    <x v="5"/>
    <x v="27"/>
    <n v="1.1900000000000001E-3"/>
    <n v="1.5"/>
    <m/>
  </r>
  <r>
    <x v="0"/>
    <x v="28"/>
    <n v="1.5699999999999999E-4"/>
    <n v="2.1"/>
    <m/>
  </r>
  <r>
    <x v="1"/>
    <x v="28"/>
    <n v="5.8100000000000003E-5"/>
    <n v="0.5"/>
    <m/>
  </r>
  <r>
    <x v="2"/>
    <x v="28"/>
    <n v="1.7899999999999999E-4"/>
    <n v="1.1000000000000001"/>
    <m/>
  </r>
  <r>
    <x v="3"/>
    <x v="28"/>
    <n v="3.0600000000000001E-4"/>
    <n v="1.3"/>
    <m/>
  </r>
  <r>
    <x v="4"/>
    <x v="28"/>
    <n v="2.2700000000000001E-2"/>
    <n v="2.2999999999999998"/>
    <m/>
  </r>
  <r>
    <x v="5"/>
    <x v="28"/>
    <n v="8.7000000000000001E-4"/>
    <n v="0.6"/>
    <m/>
  </r>
  <r>
    <x v="0"/>
    <x v="29"/>
    <n v="1.34E-4"/>
    <n v="1.5"/>
    <m/>
  </r>
  <r>
    <x v="1"/>
    <x v="29"/>
    <n v="1.5100000000000001E-4"/>
    <n v="0.7"/>
    <m/>
  </r>
  <r>
    <x v="2"/>
    <x v="29"/>
    <s v="&lt;0.00000050"/>
    <n v="0.7"/>
    <m/>
  </r>
  <r>
    <x v="3"/>
    <x v="29"/>
    <n v="2.3599999999999999E-4"/>
    <n v="0.9"/>
    <m/>
  </r>
  <r>
    <x v="4"/>
    <x v="29"/>
    <n v="2.1399999999999999E-2"/>
    <n v="1.6"/>
    <m/>
  </r>
  <r>
    <x v="5"/>
    <x v="29"/>
    <n v="9.8200000000000002E-4"/>
    <n v="0.7"/>
    <m/>
  </r>
  <r>
    <x v="0"/>
    <x v="30"/>
    <n v="1.2E-4"/>
    <n v="1.6"/>
    <m/>
  </r>
  <r>
    <x v="1"/>
    <x v="30"/>
    <n v="2.05E-4"/>
    <n v="1.4"/>
    <m/>
  </r>
  <r>
    <x v="2"/>
    <x v="30"/>
    <n v="2.5599999999999999E-4"/>
    <n v="1.2"/>
    <m/>
  </r>
  <r>
    <x v="3"/>
    <x v="30"/>
    <n v="2.8200000000000002E-4"/>
    <n v="1.2"/>
    <m/>
  </r>
  <r>
    <x v="4"/>
    <x v="30"/>
    <n v="9.6600000000000002E-3"/>
    <n v="2"/>
    <m/>
  </r>
  <r>
    <x v="5"/>
    <x v="30"/>
    <n v="4.08E-4"/>
    <n v="0.6"/>
    <m/>
  </r>
  <r>
    <x v="0"/>
    <x v="31"/>
    <n v="3.1599999999999998E-4"/>
    <n v="1.6"/>
    <m/>
  </r>
  <r>
    <x v="1"/>
    <x v="31"/>
    <n v="4.5300000000000001E-4"/>
    <n v="1.1000000000000001"/>
    <m/>
  </r>
  <r>
    <x v="2"/>
    <x v="31"/>
    <n v="6.29E-4"/>
    <n v="1.8"/>
    <m/>
  </r>
  <r>
    <x v="3"/>
    <x v="31"/>
    <n v="5.62E-4"/>
    <n v="1.3"/>
    <m/>
  </r>
  <r>
    <x v="4"/>
    <x v="31"/>
    <n v="1.7399999999999999E-2"/>
    <n v="2.1"/>
    <m/>
  </r>
  <r>
    <x v="5"/>
    <x v="31"/>
    <n v="2.15E-3"/>
    <n v="1.2"/>
    <m/>
  </r>
  <r>
    <x v="0"/>
    <x v="32"/>
    <n v="3.7100000000000002E-4"/>
    <n v="1.6"/>
    <m/>
  </r>
  <r>
    <x v="1"/>
    <x v="32"/>
    <n v="1.73E-4"/>
    <n v="0.5"/>
    <m/>
  </r>
  <r>
    <x v="2"/>
    <x v="32"/>
    <n v="6.0999999999999997E-4"/>
    <n v="1.8"/>
    <m/>
  </r>
  <r>
    <x v="3"/>
    <x v="32"/>
    <n v="8.4500000000000005E-4"/>
    <n v="0.8"/>
    <m/>
  </r>
  <r>
    <x v="4"/>
    <x v="32"/>
    <n v="8.2799999999999992E-3"/>
    <n v="1.6"/>
    <m/>
  </r>
  <r>
    <x v="5"/>
    <x v="32"/>
    <n v="4.1399999999999996E-3"/>
    <n v="0.9"/>
    <m/>
  </r>
  <r>
    <x v="0"/>
    <x v="33"/>
    <n v="9.6400000000000012E-5"/>
    <n v="2.2999999999999998"/>
    <m/>
  </r>
  <r>
    <x v="1"/>
    <x v="33"/>
    <n v="1.2899999999999999E-4"/>
    <n v="1.4"/>
    <m/>
  </r>
  <r>
    <x v="2"/>
    <x v="33"/>
    <n v="4.1800000000000002E-4"/>
    <n v="2.8"/>
    <m/>
  </r>
  <r>
    <x v="3"/>
    <x v="33"/>
    <n v="1.2800000000000001E-3"/>
    <n v="2.6"/>
    <m/>
  </r>
  <r>
    <x v="4"/>
    <x v="33"/>
    <n v="7.6E-3"/>
    <n v="2.5"/>
    <m/>
  </r>
  <r>
    <x v="5"/>
    <x v="33"/>
    <n v="1.4400000000000001E-3"/>
    <n v="1.3"/>
    <m/>
  </r>
  <r>
    <x v="0"/>
    <x v="34"/>
    <n v="4.1600000000000002E-5"/>
    <n v="0.7"/>
    <m/>
  </r>
  <r>
    <x v="1"/>
    <x v="34"/>
    <n v="6.4499999999999996E-5"/>
    <n v="1.3"/>
    <m/>
  </r>
  <r>
    <x v="2"/>
    <x v="34"/>
    <n v="4.6700000000000002E-4"/>
    <n v="1"/>
    <m/>
  </r>
  <r>
    <x v="3"/>
    <x v="34"/>
    <n v="1.3200000000000001E-4"/>
    <n v="0.9"/>
    <m/>
  </r>
  <r>
    <x v="4"/>
    <x v="34"/>
    <n v="6.7099999999999998E-3"/>
    <n v="1.8"/>
    <m/>
  </r>
  <r>
    <x v="5"/>
    <x v="34"/>
    <n v="5.4500000000000002E-4"/>
    <n v="1.4"/>
    <m/>
  </r>
  <r>
    <x v="0"/>
    <x v="35"/>
    <s v="&lt;0.00000050"/>
    <n v="0.5"/>
    <m/>
  </r>
  <r>
    <x v="1"/>
    <x v="35"/>
    <s v="&lt;0.00000050"/>
    <n v="2.2000000000000002"/>
    <m/>
  </r>
  <r>
    <x v="2"/>
    <x v="35"/>
    <n v="3.4200000000000005E-5"/>
    <n v="0.8"/>
    <m/>
  </r>
  <r>
    <x v="3"/>
    <x v="35"/>
    <s v="&lt;0.00000050"/>
    <n v="0.5"/>
    <m/>
  </r>
  <r>
    <x v="4"/>
    <x v="35"/>
    <n v="2.2599999999999999E-3"/>
    <n v="1.3"/>
    <m/>
  </r>
  <r>
    <x v="5"/>
    <x v="35"/>
    <n v="1.7799999999999999E-4"/>
    <n v="0.9"/>
    <m/>
  </r>
  <r>
    <x v="0"/>
    <x v="36"/>
    <n v="3.5800000000000003E-5"/>
    <n v="0.5"/>
    <m/>
  </r>
  <r>
    <x v="1"/>
    <x v="36"/>
    <n v="7.4900000000000005E-5"/>
    <n v="0.7"/>
    <m/>
  </r>
  <r>
    <x v="2"/>
    <x v="36"/>
    <n v="6.2100000000000005E-5"/>
    <n v="0.4"/>
    <m/>
  </r>
  <r>
    <x v="3"/>
    <x v="36"/>
    <n v="8.1299999999999997E-5"/>
    <n v="0.2"/>
    <m/>
  </r>
  <r>
    <x v="4"/>
    <x v="36"/>
    <n v="3.04E-2"/>
    <n v="2.7"/>
    <m/>
  </r>
  <r>
    <x v="5"/>
    <x v="36"/>
    <n v="6.3599999999999996E-4"/>
    <n v="0.8"/>
    <m/>
  </r>
  <r>
    <x v="0"/>
    <x v="37"/>
    <n v="2.1399999999999998E-5"/>
    <n v="0.2"/>
    <m/>
  </r>
  <r>
    <x v="1"/>
    <x v="37"/>
    <n v="4.0099999999999999E-5"/>
    <n v="0.1"/>
    <m/>
  </r>
  <r>
    <x v="2"/>
    <x v="37"/>
    <s v="&lt;0.00000050"/>
    <n v="0.1"/>
    <m/>
  </r>
  <r>
    <x v="3"/>
    <x v="37"/>
    <n v="1.9699999999999999E-4"/>
    <n v="0.1"/>
    <m/>
  </r>
  <r>
    <x v="4"/>
    <x v="37"/>
    <n v="6.2399999999999997E-2"/>
    <n v="5"/>
    <m/>
  </r>
  <r>
    <x v="5"/>
    <x v="37"/>
    <n v="2.24E-4"/>
    <n v="0.2"/>
    <m/>
  </r>
  <r>
    <x v="0"/>
    <x v="38"/>
    <n v="2.2400000000000002E-6"/>
    <n v="0.6"/>
    <m/>
  </r>
  <r>
    <x v="1"/>
    <x v="38"/>
    <n v="1.08E-5"/>
    <n v="4.4000000000000004"/>
    <m/>
  </r>
  <r>
    <x v="2"/>
    <x v="38"/>
    <n v="1.17E-5"/>
    <n v="0.5"/>
    <m/>
  </r>
  <r>
    <x v="3"/>
    <x v="38"/>
    <n v="1.33E-5"/>
    <n v="1.1000000000000001"/>
    <m/>
  </r>
  <r>
    <x v="4"/>
    <x v="38"/>
    <n v="1.2800000000000001E-3"/>
    <n v="3"/>
    <m/>
  </r>
  <r>
    <x v="5"/>
    <x v="38"/>
    <n v="4.6499999999999999E-5"/>
    <n v="0.6"/>
    <m/>
  </r>
  <r>
    <x v="0"/>
    <x v="39"/>
    <n v="2.0799999999999999E-4"/>
    <n v="1.3"/>
    <m/>
  </r>
  <r>
    <x v="1"/>
    <x v="39"/>
    <n v="3.8000000000000002E-4"/>
    <n v="0.9"/>
    <m/>
  </r>
  <r>
    <x v="2"/>
    <x v="39"/>
    <n v="2.5999999999999998E-4"/>
    <n v="1.6"/>
    <m/>
  </r>
  <r>
    <x v="3"/>
    <x v="39"/>
    <n v="4.4000000000000002E-4"/>
    <n v="1"/>
    <m/>
  </r>
  <r>
    <x v="4"/>
    <x v="39"/>
    <n v="1.7500000000000002E-2"/>
    <n v="2"/>
    <m/>
  </r>
  <r>
    <x v="5"/>
    <x v="39"/>
    <n v="1.82E-3"/>
    <n v="1.1000000000000001"/>
    <m/>
  </r>
  <r>
    <x v="0"/>
    <x v="40"/>
    <n v="5.1700000000000003E-5"/>
    <n v="0.9"/>
    <m/>
  </r>
  <r>
    <x v="1"/>
    <x v="40"/>
    <n v="4.4799999999999998E-5"/>
    <n v="0.5"/>
    <m/>
  </r>
  <r>
    <x v="2"/>
    <x v="40"/>
    <n v="8.81E-5"/>
    <n v="1.2"/>
    <m/>
  </r>
  <r>
    <x v="3"/>
    <x v="40"/>
    <n v="5.1199999999999998E-5"/>
    <n v="0.5"/>
    <m/>
  </r>
  <r>
    <x v="4"/>
    <x v="40"/>
    <n v="9.1900000000000003E-3"/>
    <n v="1.3"/>
    <m/>
  </r>
  <r>
    <x v="5"/>
    <x v="40"/>
    <n v="1.93E-4"/>
    <n v="0.9"/>
    <m/>
  </r>
  <r>
    <x v="0"/>
    <x v="41"/>
    <n v="1.55E-4"/>
    <n v="1.2"/>
    <m/>
  </r>
  <r>
    <x v="1"/>
    <x v="41"/>
    <n v="2.5099999999999998E-4"/>
    <n v="2.2000000000000002"/>
    <m/>
  </r>
  <r>
    <x v="2"/>
    <x v="41"/>
    <n v="2.8299999999999999E-4"/>
    <n v="1.9"/>
    <m/>
  </r>
  <r>
    <x v="3"/>
    <x v="41"/>
    <n v="5.0900000000000001E-4"/>
    <n v="2.7"/>
    <m/>
  </r>
  <r>
    <x v="4"/>
    <x v="41"/>
    <n v="1.4200000000000001E-2"/>
    <n v="11.4"/>
    <m/>
  </r>
  <r>
    <x v="5"/>
    <x v="41"/>
    <n v="1.92E-3"/>
    <n v="2"/>
    <m/>
  </r>
  <r>
    <x v="1"/>
    <x v="42"/>
    <n v="1.08E-4"/>
    <n v="0.8"/>
    <d v="2025-01-29T00:00:00"/>
  </r>
  <r>
    <x v="2"/>
    <x v="42"/>
    <n v="2.6800000000000001E-4"/>
    <n v="2.2000000000000002"/>
    <d v="2025-01-29T00:00:00"/>
  </r>
  <r>
    <x v="3"/>
    <x v="42"/>
    <n v="2.4800000000000001E-4"/>
    <n v="1.2"/>
    <d v="2025-01-29T00:00:00"/>
  </r>
  <r>
    <x v="4"/>
    <x v="42"/>
    <n v="4.6100000000000004E-3"/>
    <n v="1.7"/>
    <d v="2025-01-29T00:00:00"/>
  </r>
  <r>
    <x v="5"/>
    <x v="42"/>
    <n v="1.42E-3"/>
    <n v="2.5"/>
    <d v="2025-01-29T00:00:00"/>
  </r>
  <r>
    <x v="0"/>
    <x v="43"/>
    <n v="1.6899999999999999E-4"/>
    <n v="2.8"/>
    <d v="2025-02-19T00:00:00"/>
  </r>
  <r>
    <x v="1"/>
    <x v="43"/>
    <n v="1.08E-4"/>
    <n v="1"/>
    <d v="2025-02-19T00:00:00"/>
  </r>
  <r>
    <x v="2"/>
    <x v="43"/>
    <n v="2.7700000000000001E-4"/>
    <n v="2"/>
    <d v="2025-02-19T00:00:00"/>
  </r>
  <r>
    <x v="3"/>
    <x v="43"/>
    <n v="6.4999999999999997E-4"/>
    <n v="1.9"/>
    <d v="2025-02-19T00:00:00"/>
  </r>
  <r>
    <x v="4"/>
    <x v="43"/>
    <n v="7.2100000000000003E-3"/>
    <n v="2.1"/>
    <d v="2025-02-19T00:00:00"/>
  </r>
  <r>
    <x v="5"/>
    <x v="43"/>
    <n v="1.92E-3"/>
    <n v="1.3"/>
    <d v="2025-02-19T00:00:00"/>
  </r>
  <r>
    <x v="0"/>
    <x v="44"/>
    <n v="1.2999999999999999E-3"/>
    <n v="1.5"/>
    <d v="2025-05-27T00:00:00"/>
  </r>
  <r>
    <x v="1"/>
    <x v="44"/>
    <n v="8.42E-5"/>
    <n v="1"/>
    <d v="2025-05-27T00:00:00"/>
  </r>
  <r>
    <x v="2"/>
    <x v="44"/>
    <n v="5.1400000000000003E-5"/>
    <n v="1.5"/>
    <d v="2025-05-27T00:00:00"/>
  </r>
  <r>
    <x v="3"/>
    <x v="44"/>
    <n v="9.2899999999999995E-5"/>
    <n v="2.4"/>
    <d v="2025-05-27T00:00:00"/>
  </r>
  <r>
    <x v="4"/>
    <x v="44"/>
    <n v="1.1299999999999999E-3"/>
    <n v="1.9"/>
    <d v="2025-05-27T00:00:00"/>
  </r>
  <r>
    <x v="5"/>
    <x v="44"/>
    <n v="7.45E-4"/>
    <n v="1.5"/>
    <d v="2025-05-27T00:00:00"/>
  </r>
  <r>
    <x v="0"/>
    <x v="45"/>
    <n v="9.9500000000000001E-4"/>
    <n v="1.3"/>
    <d v="2025-05-10T00:00:00"/>
  </r>
  <r>
    <x v="1"/>
    <x v="45"/>
    <n v="2.22E-4"/>
    <n v="0.7"/>
    <d v="2025-05-10T00:00:00"/>
  </r>
  <r>
    <x v="2"/>
    <x v="45"/>
    <n v="5.8699999999999996E-4"/>
    <n v="1.8"/>
    <d v="2025-05-10T00:00:00"/>
  </r>
  <r>
    <x v="3"/>
    <x v="45"/>
    <n v="4.8899999999999996E-4"/>
    <n v="1.4"/>
    <d v="2025-05-10T00:00:00"/>
  </r>
  <r>
    <x v="4"/>
    <x v="45"/>
    <n v="6.3600000000000002E-3"/>
    <n v="2.2000000000000002"/>
    <d v="2025-05-10T00:00:00"/>
  </r>
  <r>
    <x v="5"/>
    <x v="45"/>
    <n v="2.8500000000000001E-3"/>
    <n v="1.4"/>
    <d v="2025-05-10T00:00:00"/>
  </r>
  <r>
    <x v="0"/>
    <x v="46"/>
    <n v="7.47E-5"/>
    <n v="0.7"/>
    <d v="2025-06-22T00:00:00"/>
  </r>
  <r>
    <x v="1"/>
    <x v="46"/>
    <n v="2.9599999999999998E-4"/>
    <n v="1.6"/>
    <d v="2025-06-22T00:00:00"/>
  </r>
  <r>
    <x v="2"/>
    <x v="46"/>
    <n v="1.8599999999999999E-4"/>
    <n v="0.5"/>
    <d v="2025-06-22T00:00:00"/>
  </r>
  <r>
    <x v="3"/>
    <x v="46"/>
    <n v="2.0900000000000001E-4"/>
    <n v="0.6"/>
    <d v="2025-06-22T00:00:00"/>
  </r>
  <r>
    <x v="4"/>
    <x v="46"/>
    <n v="8.4399999999999996E-3"/>
    <n v="4.5999999999999996"/>
    <d v="2025-06-22T00:00:00"/>
  </r>
  <r>
    <x v="5"/>
    <x v="46"/>
    <n v="4.3600000000000003E-4"/>
    <n v="0.4"/>
    <d v="2025-06-22T00:00:00"/>
  </r>
  <r>
    <x v="0"/>
    <x v="47"/>
    <n v="6.6200000000000005E-4"/>
    <n v="0.8"/>
    <d v="2025-07-04T00:00:00"/>
  </r>
  <r>
    <x v="1"/>
    <x v="47"/>
    <n v="4.1599999999999997E-4"/>
    <n v="2"/>
    <d v="2025-07-04T00:00:00"/>
  </r>
  <r>
    <x v="2"/>
    <x v="47"/>
    <n v="1.6799999999999999E-4"/>
    <n v="0.4"/>
    <d v="2025-07-04T00:00:00"/>
  </r>
  <r>
    <x v="3"/>
    <x v="47"/>
    <n v="4.7100000000000001E-4"/>
    <n v="0.5"/>
    <d v="2025-07-04T00:00:00"/>
  </r>
  <r>
    <x v="4"/>
    <x v="47"/>
    <n v="3.32E-2"/>
    <n v="1.9"/>
    <d v="2025-07-04T00:00:00"/>
  </r>
  <r>
    <x v="5"/>
    <x v="47"/>
    <n v="5.4599999999999996E-3"/>
    <n v="1.4"/>
    <d v="2025-07-04T00:00:00"/>
  </r>
  <r>
    <x v="0"/>
    <x v="48"/>
    <n v="6.99E-6"/>
    <n v="0.5"/>
    <d v="2025-07-11T00:00:00"/>
  </r>
  <r>
    <x v="1"/>
    <x v="48"/>
    <n v="2.4999999999999999E-7"/>
    <n v="0.05"/>
    <d v="2025-07-11T00:00:00"/>
  </r>
  <r>
    <x v="2"/>
    <x v="48"/>
    <n v="7.2400000000000001E-6"/>
    <n v="0.3"/>
    <d v="2025-07-11T00:00:00"/>
  </r>
  <r>
    <x v="3"/>
    <x v="48"/>
    <n v="3.1600000000000002E-5"/>
    <n v="0.5"/>
    <d v="2025-07-11T00:00:00"/>
  </r>
  <r>
    <x v="4"/>
    <x v="48"/>
    <n v="2.4099999999999998E-3"/>
    <n v="1.5"/>
    <d v="2025-07-11T00:00:00"/>
  </r>
  <r>
    <x v="5"/>
    <x v="48"/>
    <n v="5.7399999999999999E-5"/>
    <n v="0.4"/>
    <d v="2025-07-11T00:00:00"/>
  </r>
  <r>
    <x v="0"/>
    <x v="49"/>
    <n v="5.8500000000000002E-4"/>
    <n v="1.1000000000000001"/>
    <d v="2025-08-21T00:00:00"/>
  </r>
  <r>
    <x v="1"/>
    <x v="49"/>
    <n v="9.7800000000000006E-5"/>
    <n v="0.4"/>
    <d v="2025-08-21T00:00:00"/>
  </r>
  <r>
    <x v="2"/>
    <x v="49"/>
    <n v="7.2200000000000007E-5"/>
    <n v="0.8"/>
    <d v="2025-08-21T00:00:00"/>
  </r>
  <r>
    <x v="3"/>
    <x v="49"/>
    <n v="3.86E-4"/>
    <n v="1"/>
    <d v="2025-08-21T00:00:00"/>
  </r>
  <r>
    <x v="4"/>
    <x v="49"/>
    <n v="5.2900000000000003E-2"/>
    <n v="3.3"/>
    <d v="2025-08-21T00:00:00"/>
  </r>
  <r>
    <x v="5"/>
    <x v="49"/>
    <n v="1.9E-3"/>
    <n v="0.7"/>
    <d v="2025-08-21T00:00:00"/>
  </r>
  <r>
    <x v="0"/>
    <x v="50"/>
    <n v="2.13E-4"/>
    <n v="0.8"/>
    <d v="2025-10-15T00:00:00"/>
  </r>
  <r>
    <x v="1"/>
    <x v="50"/>
    <n v="1.9100000000000001E-4"/>
    <n v="0.8"/>
    <d v="2025-10-15T00:00:00"/>
  </r>
  <r>
    <x v="2"/>
    <x v="50"/>
    <n v="2.0599999999999999E-4"/>
    <n v="2.9"/>
    <d v="2025-10-15T00:00:00"/>
  </r>
  <r>
    <x v="3"/>
    <x v="50"/>
    <n v="1.2400000000000001E-4"/>
    <n v="0.7"/>
    <d v="2025-10-15T00:00:00"/>
  </r>
  <r>
    <x v="4"/>
    <x v="50"/>
    <n v="1.9599999999999999E-2"/>
    <n v="3.1"/>
    <d v="2025-10-15T00:00:00"/>
  </r>
  <r>
    <x v="5"/>
    <x v="50"/>
    <n v="6.9200000000000002E-4"/>
    <n v="0.4"/>
    <d v="2025-10-15T00:00:00"/>
  </r>
  <r>
    <x v="0"/>
    <x v="51"/>
    <n v="8.0099999999999995E-4"/>
    <n v="1.4"/>
    <d v="2025-10-17T00:00:00"/>
  </r>
  <r>
    <x v="1"/>
    <x v="51"/>
    <n v="2.9599999999999998E-4"/>
    <n v="0.8"/>
    <d v="2025-10-17T00:00:00"/>
  </r>
  <r>
    <x v="2"/>
    <x v="51"/>
    <n v="3.6900000000000002E-4"/>
    <n v="1.5"/>
    <d v="2025-10-17T00:00:00"/>
  </r>
  <r>
    <x v="3"/>
    <x v="51"/>
    <n v="6.3699999999999998E-4"/>
    <n v="2.1"/>
    <d v="2025-10-17T00:00:00"/>
  </r>
  <r>
    <x v="4"/>
    <x v="51"/>
    <n v="1.6799999999999999E-2"/>
    <n v="3"/>
    <d v="2025-10-17T00:00:00"/>
  </r>
  <r>
    <x v="5"/>
    <x v="51"/>
    <n v="1.4400000000000001E-3"/>
    <n v="0.7"/>
    <d v="2025-10-17T00:00:00"/>
  </r>
  <r>
    <x v="0"/>
    <x v="52"/>
    <n v="2.4999999999999999E-7"/>
    <n v="6.4"/>
    <d v="2026-01-19T00:00:00"/>
  </r>
  <r>
    <x v="1"/>
    <x v="52"/>
    <n v="2.4999999999999999E-7"/>
    <n v="2.5"/>
    <d v="2026-01-19T00:00:00"/>
  </r>
  <r>
    <x v="2"/>
    <x v="52"/>
    <n v="2.4999999999999999E-7"/>
    <n v="4.5"/>
    <d v="2026-01-19T00:00:00"/>
  </r>
  <r>
    <x v="3"/>
    <x v="52"/>
    <n v="2.4999999999999999E-7"/>
    <n v="3.1"/>
    <d v="2026-01-19T00:00:00"/>
  </r>
  <r>
    <x v="4"/>
    <x v="52"/>
    <n v="3.6300000000000001E-5"/>
    <n v="5"/>
    <d v="2026-01-19T00:00:00"/>
  </r>
  <r>
    <x v="5"/>
    <x v="52"/>
    <n v="2.4999999999999999E-7"/>
    <n v="3.3"/>
    <d v="2026-01-19T00:00:00"/>
  </r>
  <r>
    <x v="0"/>
    <x v="53"/>
    <n v="3.88E-4"/>
    <n v="2.5"/>
    <d v="2026-01-14T00:00:00"/>
  </r>
  <r>
    <x v="1"/>
    <x v="53"/>
    <n v="6.7199999999999996E-4"/>
    <n v="3.1"/>
    <d v="2026-01-14T00:00:00"/>
  </r>
  <r>
    <x v="2"/>
    <x v="53"/>
    <n v="5.1199999999999998E-4"/>
    <n v="2.1"/>
    <d v="2026-01-14T00:00:00"/>
  </r>
  <r>
    <x v="3"/>
    <x v="53"/>
    <n v="3.9599999999999998E-4"/>
    <n v="2.4"/>
    <d v="2026-01-14T00:00:00"/>
  </r>
  <r>
    <x v="4"/>
    <x v="53"/>
    <n v="4.2099999999999999E-2"/>
    <n v="3.2"/>
    <d v="2026-01-14T00:00:00"/>
  </r>
  <r>
    <x v="5"/>
    <x v="53"/>
    <n v="3.8E-3"/>
    <n v="1.3"/>
    <d v="2026-01-14T00:00:00"/>
  </r>
  <r>
    <x v="6"/>
    <x v="54"/>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2">
  <r>
    <x v="0"/>
    <x v="0"/>
    <m/>
    <n v="0.4"/>
    <m/>
    <m/>
  </r>
  <r>
    <x v="1"/>
    <x v="0"/>
    <m/>
    <n v="1.1000000000000001"/>
    <m/>
    <m/>
  </r>
  <r>
    <x v="2"/>
    <x v="0"/>
    <m/>
    <n v="0.3"/>
    <m/>
    <m/>
  </r>
  <r>
    <x v="3"/>
    <x v="0"/>
    <m/>
    <n v="0.1"/>
    <m/>
    <m/>
  </r>
  <r>
    <x v="4"/>
    <x v="0"/>
    <m/>
    <n v="5.8"/>
    <m/>
    <m/>
  </r>
  <r>
    <x v="5"/>
    <x v="0"/>
    <m/>
    <n v="0.8"/>
    <m/>
    <m/>
  </r>
  <r>
    <x v="0"/>
    <x v="1"/>
    <m/>
    <n v="0.6"/>
    <m/>
    <m/>
  </r>
  <r>
    <x v="1"/>
    <x v="1"/>
    <m/>
    <n v="0.6"/>
    <m/>
    <m/>
  </r>
  <r>
    <x v="2"/>
    <x v="1"/>
    <m/>
    <n v="0.3"/>
    <m/>
    <m/>
  </r>
  <r>
    <x v="3"/>
    <x v="1"/>
    <m/>
    <n v="0.5"/>
    <m/>
    <m/>
  </r>
  <r>
    <x v="4"/>
    <x v="1"/>
    <m/>
    <n v="2.5"/>
    <m/>
    <m/>
  </r>
  <r>
    <x v="5"/>
    <x v="1"/>
    <m/>
    <n v="0.6"/>
    <m/>
    <m/>
  </r>
  <r>
    <x v="0"/>
    <x v="2"/>
    <m/>
    <n v="0.9"/>
    <m/>
    <m/>
  </r>
  <r>
    <x v="1"/>
    <x v="2"/>
    <m/>
    <n v="0.4"/>
    <m/>
    <m/>
  </r>
  <r>
    <x v="2"/>
    <x v="2"/>
    <m/>
    <n v="0.6"/>
    <m/>
    <m/>
  </r>
  <r>
    <x v="3"/>
    <x v="2"/>
    <m/>
    <n v="0.8"/>
    <m/>
    <m/>
  </r>
  <r>
    <x v="4"/>
    <x v="2"/>
    <m/>
    <n v="1.6"/>
    <m/>
    <m/>
  </r>
  <r>
    <x v="5"/>
    <x v="2"/>
    <m/>
    <n v="1.2"/>
    <m/>
    <m/>
  </r>
  <r>
    <x v="0"/>
    <x v="3"/>
    <m/>
    <n v="3"/>
    <m/>
    <m/>
  </r>
  <r>
    <x v="1"/>
    <x v="3"/>
    <m/>
    <n v="0.6"/>
    <m/>
    <m/>
  </r>
  <r>
    <x v="2"/>
    <x v="3"/>
    <m/>
    <n v="0.8"/>
    <m/>
    <m/>
  </r>
  <r>
    <x v="3"/>
    <x v="3"/>
    <m/>
    <n v="1.4"/>
    <m/>
    <m/>
  </r>
  <r>
    <x v="4"/>
    <x v="3"/>
    <m/>
    <n v="2.4"/>
    <m/>
    <m/>
  </r>
  <r>
    <x v="5"/>
    <x v="3"/>
    <m/>
    <n v="1.5"/>
    <m/>
    <m/>
  </r>
  <r>
    <x v="0"/>
    <x v="4"/>
    <m/>
    <n v="8.9"/>
    <m/>
    <m/>
  </r>
  <r>
    <x v="1"/>
    <x v="4"/>
    <m/>
    <n v="0.3"/>
    <m/>
    <m/>
  </r>
  <r>
    <x v="2"/>
    <x v="4"/>
    <m/>
    <n v="0.5"/>
    <m/>
    <m/>
  </r>
  <r>
    <x v="3"/>
    <x v="4"/>
    <m/>
    <n v="0.6"/>
    <m/>
    <m/>
  </r>
  <r>
    <x v="4"/>
    <x v="4"/>
    <m/>
    <n v="1.8"/>
    <m/>
    <m/>
  </r>
  <r>
    <x v="5"/>
    <x v="4"/>
    <m/>
    <n v="0.5"/>
    <m/>
    <m/>
  </r>
  <r>
    <x v="0"/>
    <x v="5"/>
    <n v="5.8999999999999998E-5"/>
    <n v="0.9"/>
    <m/>
    <m/>
  </r>
  <r>
    <x v="1"/>
    <x v="5"/>
    <n v="1.4999999999999999E-4"/>
    <n v="0.7"/>
    <m/>
    <m/>
  </r>
  <r>
    <x v="3"/>
    <x v="5"/>
    <n v="9.6299999999999996E-5"/>
    <n v="0.5"/>
    <m/>
    <m/>
  </r>
  <r>
    <x v="4"/>
    <x v="5"/>
    <n v="5.7499999999999999E-3"/>
    <n v="0.8"/>
    <m/>
    <m/>
  </r>
  <r>
    <x v="5"/>
    <x v="5"/>
    <n v="3.0800000000000001E-4"/>
    <n v="0.5"/>
    <m/>
    <m/>
  </r>
  <r>
    <x v="0"/>
    <x v="6"/>
    <n v="9.2200000000000005E-5"/>
    <n v="1.8"/>
    <m/>
    <m/>
  </r>
  <r>
    <x v="1"/>
    <x v="6"/>
    <n v="9.4500000000000007E-5"/>
    <n v="1.6"/>
    <m/>
    <m/>
  </r>
  <r>
    <x v="2"/>
    <x v="6"/>
    <n v="2.6600000000000001E-4"/>
    <n v="1.4"/>
    <m/>
    <m/>
  </r>
  <r>
    <x v="3"/>
    <x v="6"/>
    <n v="4.4999999999999999E-4"/>
    <n v="2.4"/>
    <m/>
    <m/>
  </r>
  <r>
    <x v="4"/>
    <x v="6"/>
    <n v="2.81E-3"/>
    <n v="1.5"/>
    <m/>
    <m/>
  </r>
  <r>
    <x v="5"/>
    <x v="6"/>
    <n v="1.07E-3"/>
    <n v="2.5"/>
    <m/>
    <m/>
  </r>
  <r>
    <x v="0"/>
    <x v="7"/>
    <n v="1.22E-4"/>
    <n v="1.6"/>
    <m/>
    <m/>
  </r>
  <r>
    <x v="1"/>
    <x v="7"/>
    <n v="1.21E-4"/>
    <n v="0.8"/>
    <m/>
    <m/>
  </r>
  <r>
    <x v="2"/>
    <x v="7"/>
    <n v="6.1799999999999995E-4"/>
    <n v="1.4"/>
    <m/>
    <m/>
  </r>
  <r>
    <x v="3"/>
    <x v="7"/>
    <n v="5.1400000000000003E-4"/>
    <n v="1.1000000000000001"/>
    <m/>
    <m/>
  </r>
  <r>
    <x v="4"/>
    <x v="7"/>
    <n v="4.1799999999999997E-3"/>
    <n v="1.5"/>
    <m/>
    <m/>
  </r>
  <r>
    <x v="5"/>
    <x v="7"/>
    <n v="2.1800000000000001E-3"/>
    <n v="1.7"/>
    <m/>
    <m/>
  </r>
  <r>
    <x v="0"/>
    <x v="8"/>
    <n v="6.3E-5"/>
    <n v="0.5"/>
    <m/>
    <m/>
  </r>
  <r>
    <x v="1"/>
    <x v="8"/>
    <n v="1.22E-4"/>
    <n v="0.5"/>
    <m/>
    <m/>
  </r>
  <r>
    <x v="2"/>
    <x v="8"/>
    <n v="3.6200000000000002E-4"/>
    <n v="0.4"/>
    <m/>
    <m/>
  </r>
  <r>
    <x v="3"/>
    <x v="8"/>
    <n v="1.07E-3"/>
    <n v="1.1000000000000001"/>
    <m/>
    <m/>
  </r>
  <r>
    <x v="4"/>
    <x v="8"/>
    <n v="1.4500000000000001E-2"/>
    <n v="1.4"/>
    <m/>
    <m/>
  </r>
  <r>
    <x v="5"/>
    <x v="8"/>
    <n v="2.0899999999999998E-3"/>
    <n v="1"/>
    <m/>
    <m/>
  </r>
  <r>
    <x v="0"/>
    <x v="9"/>
    <n v="2.63E-4"/>
    <n v="1.1000000000000001"/>
    <m/>
    <m/>
  </r>
  <r>
    <x v="1"/>
    <x v="9"/>
    <n v="3.28E-4"/>
    <n v="1.9"/>
    <m/>
    <m/>
  </r>
  <r>
    <x v="2"/>
    <x v="9"/>
    <n v="2.1100000000000001E-2"/>
    <n v="1.6"/>
    <m/>
    <m/>
  </r>
  <r>
    <x v="3"/>
    <x v="9"/>
    <n v="1.74E-4"/>
    <n v="0.5"/>
    <m/>
    <m/>
  </r>
  <r>
    <x v="4"/>
    <x v="9"/>
    <n v="4.6699999999999997E-3"/>
    <n v="1.4"/>
    <m/>
    <m/>
  </r>
  <r>
    <x v="5"/>
    <x v="9"/>
    <n v="1.74E-3"/>
    <n v="1.2"/>
    <m/>
    <m/>
  </r>
  <r>
    <x v="0"/>
    <x v="10"/>
    <s v="&lt;0.00000050"/>
    <n v="2.2000000000000002"/>
    <m/>
    <m/>
  </r>
  <r>
    <x v="1"/>
    <x v="10"/>
    <n v="2.8200000000000002E-4"/>
    <n v="1.5"/>
    <m/>
    <m/>
  </r>
  <r>
    <x v="2"/>
    <x v="10"/>
    <n v="7.76E-4"/>
    <n v="1.6"/>
    <m/>
    <m/>
  </r>
  <r>
    <x v="3"/>
    <x v="10"/>
    <n v="1.2099999999999999E-3"/>
    <n v="1.8"/>
    <m/>
    <m/>
  </r>
  <r>
    <x v="4"/>
    <x v="10"/>
    <n v="4.07E-2"/>
    <n v="3.6"/>
    <m/>
    <m/>
  </r>
  <r>
    <x v="5"/>
    <x v="10"/>
    <n v="3.2399999999999998E-3"/>
    <n v="2.5"/>
    <m/>
    <m/>
  </r>
  <r>
    <x v="0"/>
    <x v="11"/>
    <n v="3.8099999999999999E-4"/>
    <n v="0.7"/>
    <m/>
    <m/>
  </r>
  <r>
    <x v="1"/>
    <x v="11"/>
    <n v="1.08E-4"/>
    <n v="0.2"/>
    <m/>
    <m/>
  </r>
  <r>
    <x v="2"/>
    <x v="11"/>
    <n v="2.5799999999999998E-4"/>
    <n v="0.4"/>
    <m/>
    <m/>
  </r>
  <r>
    <x v="3"/>
    <x v="11"/>
    <n v="1.0200000000000001E-3"/>
    <n v="2.6"/>
    <m/>
    <m/>
  </r>
  <r>
    <x v="4"/>
    <x v="11"/>
    <n v="3.8199999999999998E-2"/>
    <n v="3.2"/>
    <m/>
    <m/>
  </r>
  <r>
    <x v="5"/>
    <x v="11"/>
    <n v="1.09E-3"/>
    <n v="0.4"/>
    <m/>
    <m/>
  </r>
  <r>
    <x v="0"/>
    <x v="12"/>
    <n v="4.2400000000000001E-4"/>
    <n v="0.5"/>
    <m/>
    <m/>
  </r>
  <r>
    <x v="1"/>
    <x v="12"/>
    <n v="5.4000000000000001E-4"/>
    <n v="0.4"/>
    <m/>
    <m/>
  </r>
  <r>
    <x v="2"/>
    <x v="12"/>
    <n v="2.3000000000000001E-4"/>
    <n v="0.2"/>
    <m/>
    <m/>
  </r>
  <r>
    <x v="3"/>
    <x v="12"/>
    <n v="1.9000000000000001E-4"/>
    <n v="0.1"/>
    <m/>
    <m/>
  </r>
  <r>
    <x v="4"/>
    <x v="12"/>
    <n v="2.1100000000000001E-2"/>
    <n v="2.7"/>
    <m/>
    <m/>
  </r>
  <r>
    <x v="5"/>
    <x v="12"/>
    <n v="3.5500000000000002E-3"/>
    <n v="1.8"/>
    <m/>
    <m/>
  </r>
  <r>
    <x v="0"/>
    <x v="13"/>
    <n v="5.2599999999999999E-4"/>
    <n v="0.4"/>
    <m/>
    <m/>
  </r>
  <r>
    <x v="1"/>
    <x v="13"/>
    <n v="1.3999999999999999E-4"/>
    <n v="0.2"/>
    <m/>
    <m/>
  </r>
  <r>
    <x v="3"/>
    <x v="13"/>
    <n v="6.7000000000000002E-4"/>
    <n v="0.4"/>
    <m/>
    <m/>
  </r>
  <r>
    <x v="4"/>
    <x v="13"/>
    <n v="1.8700000000000001E-2"/>
    <n v="1.9"/>
    <m/>
    <m/>
  </r>
  <r>
    <x v="5"/>
    <x v="13"/>
    <n v="1.2199999999999999E-3"/>
    <n v="0.8"/>
    <m/>
    <m/>
  </r>
  <r>
    <x v="0"/>
    <x v="14"/>
    <n v="1.6699999999999999E-4"/>
    <n v="0.3"/>
    <m/>
    <m/>
  </r>
  <r>
    <x v="1"/>
    <x v="14"/>
    <n v="6.1200000000000002E-4"/>
    <n v="1.3"/>
    <m/>
    <m/>
  </r>
  <r>
    <x v="2"/>
    <x v="14"/>
    <n v="1.5E-3"/>
    <n v="1.9"/>
    <m/>
    <m/>
  </r>
  <r>
    <x v="3"/>
    <x v="14"/>
    <n v="1.11E-4"/>
    <n v="0.2"/>
    <m/>
    <m/>
  </r>
  <r>
    <x v="4"/>
    <x v="14"/>
    <n v="1.55E-2"/>
    <n v="1.5"/>
    <m/>
    <m/>
  </r>
  <r>
    <x v="5"/>
    <x v="14"/>
    <n v="3.32E-3"/>
    <n v="0.9"/>
    <m/>
    <m/>
  </r>
  <r>
    <x v="0"/>
    <x v="15"/>
    <n v="2.8400000000000002E-4"/>
    <n v="1.2"/>
    <m/>
    <m/>
  </r>
  <r>
    <x v="1"/>
    <x v="15"/>
    <n v="6.6E-4"/>
    <n v="0.5"/>
    <m/>
    <m/>
  </r>
  <r>
    <x v="2"/>
    <x v="15"/>
    <n v="6.4800000000000003E-4"/>
    <n v="0.5"/>
    <m/>
    <m/>
  </r>
  <r>
    <x v="3"/>
    <x v="15"/>
    <n v="1.3799999999999999E-3"/>
    <n v="0.5"/>
    <m/>
    <m/>
  </r>
  <r>
    <x v="4"/>
    <x v="15"/>
    <n v="1.18E-2"/>
    <n v="0.8"/>
    <m/>
    <m/>
  </r>
  <r>
    <x v="5"/>
    <x v="15"/>
    <n v="1.6199999999999999E-3"/>
    <n v="0.8"/>
    <m/>
    <m/>
  </r>
  <r>
    <x v="0"/>
    <x v="16"/>
    <n v="6.7199999999999996E-4"/>
    <n v="0.9"/>
    <m/>
    <m/>
  </r>
  <r>
    <x v="1"/>
    <x v="16"/>
    <n v="5.5099999999999995E-4"/>
    <n v="1.3"/>
    <m/>
    <m/>
  </r>
  <r>
    <x v="2"/>
    <x v="16"/>
    <n v="5.1199999999999998E-4"/>
    <n v="0.7"/>
    <m/>
    <m/>
  </r>
  <r>
    <x v="3"/>
    <x v="16"/>
    <n v="3.8999999999999999E-4"/>
    <n v="0.6"/>
    <m/>
    <m/>
  </r>
  <r>
    <x v="4"/>
    <x v="16"/>
    <n v="1.8599999999999998E-2"/>
    <n v="3.3"/>
    <m/>
    <m/>
  </r>
  <r>
    <x v="5"/>
    <x v="16"/>
    <n v="3.1199999999999999E-3"/>
    <n v="2.7"/>
    <m/>
    <m/>
  </r>
  <r>
    <x v="0"/>
    <x v="17"/>
    <n v="3.3500000000000001E-4"/>
    <n v="1.1000000000000001"/>
    <m/>
    <m/>
  </r>
  <r>
    <x v="1"/>
    <x v="17"/>
    <n v="1.84E-4"/>
    <n v="1.3"/>
    <m/>
    <m/>
  </r>
  <r>
    <x v="2"/>
    <x v="17"/>
    <n v="9.5299999999999999E-5"/>
    <n v="0.4"/>
    <m/>
    <m/>
  </r>
  <r>
    <x v="3"/>
    <x v="17"/>
    <n v="6.8099999999999996E-4"/>
    <n v="0.6"/>
    <m/>
    <m/>
  </r>
  <r>
    <x v="4"/>
    <x v="17"/>
    <n v="1.2200000000000001E-2"/>
    <n v="1.8"/>
    <m/>
    <m/>
  </r>
  <r>
    <x v="5"/>
    <x v="17"/>
    <n v="2.7699999999999999E-3"/>
    <n v="1.8"/>
    <m/>
    <m/>
  </r>
  <r>
    <x v="0"/>
    <x v="18"/>
    <n v="7.1599999999999995E-4"/>
    <n v="2.5"/>
    <m/>
    <m/>
  </r>
  <r>
    <x v="1"/>
    <x v="18"/>
    <n v="3.79E-4"/>
    <n v="1.2"/>
    <m/>
    <m/>
  </r>
  <r>
    <x v="2"/>
    <x v="18"/>
    <n v="4.4299999999999998E-4"/>
    <n v="1.1000000000000001"/>
    <m/>
    <m/>
  </r>
  <r>
    <x v="3"/>
    <x v="18"/>
    <n v="5.3200000000000003E-4"/>
    <n v="0.8"/>
    <m/>
    <m/>
  </r>
  <r>
    <x v="4"/>
    <x v="18"/>
    <n v="1.8200000000000001E-2"/>
    <n v="2.6"/>
    <m/>
    <m/>
  </r>
  <r>
    <x v="5"/>
    <x v="18"/>
    <n v="1.64E-3"/>
    <n v="1.3"/>
    <m/>
    <m/>
  </r>
  <r>
    <x v="0"/>
    <x v="19"/>
    <n v="2.7900000000000001E-4"/>
    <n v="1.9"/>
    <m/>
    <m/>
  </r>
  <r>
    <x v="1"/>
    <x v="19"/>
    <n v="1.35E-4"/>
    <n v="1.6"/>
    <m/>
    <m/>
  </r>
  <r>
    <x v="2"/>
    <x v="19"/>
    <n v="3.3700000000000001E-4"/>
    <n v="1.1000000000000001"/>
    <m/>
    <m/>
  </r>
  <r>
    <x v="3"/>
    <x v="19"/>
    <n v="2.7799999999999999E-3"/>
    <n v="1.4"/>
    <m/>
    <m/>
  </r>
  <r>
    <x v="4"/>
    <x v="19"/>
    <n v="3.15E-3"/>
    <n v="1.9"/>
    <m/>
    <m/>
  </r>
  <r>
    <x v="5"/>
    <x v="19"/>
    <n v="8.3600000000000005E-4"/>
    <n v="1.9"/>
    <m/>
    <m/>
  </r>
  <r>
    <x v="0"/>
    <x v="20"/>
    <n v="3.1199999999999999E-4"/>
    <n v="1.7"/>
    <m/>
    <m/>
  </r>
  <r>
    <x v="1"/>
    <x v="20"/>
    <n v="2.1499999999999999E-4"/>
    <n v="0.7"/>
    <m/>
    <m/>
  </r>
  <r>
    <x v="2"/>
    <x v="20"/>
    <n v="3.8299999999999999E-4"/>
    <n v="0.9"/>
    <m/>
    <m/>
  </r>
  <r>
    <x v="3"/>
    <x v="20"/>
    <n v="5.0500000000000002E-4"/>
    <n v="0.7"/>
    <m/>
    <m/>
  </r>
  <r>
    <x v="4"/>
    <x v="20"/>
    <n v="7.4900000000000001E-3"/>
    <n v="1.9"/>
    <m/>
    <m/>
  </r>
  <r>
    <x v="5"/>
    <x v="20"/>
    <n v="8.3799999999999999E-4"/>
    <n v="0.8"/>
    <m/>
    <m/>
  </r>
  <r>
    <x v="0"/>
    <x v="21"/>
    <n v="1.75E-4"/>
    <n v="1.1000000000000001"/>
    <m/>
    <m/>
  </r>
  <r>
    <x v="1"/>
    <x v="21"/>
    <n v="1.03E-4"/>
    <n v="0.5"/>
    <m/>
    <m/>
  </r>
  <r>
    <x v="2"/>
    <x v="21"/>
    <n v="3.1300000000000002E-4"/>
    <n v="0.6"/>
    <m/>
    <m/>
  </r>
  <r>
    <x v="3"/>
    <x v="21"/>
    <n v="7.2599999999999997E-4"/>
    <n v="0.7"/>
    <m/>
    <m/>
  </r>
  <r>
    <x v="4"/>
    <x v="21"/>
    <n v="2.1899999999999999E-2"/>
    <n v="1.6"/>
    <m/>
    <m/>
  </r>
  <r>
    <x v="5"/>
    <x v="21"/>
    <n v="3.3600000000000001E-3"/>
    <n v="0.8"/>
    <m/>
    <m/>
  </r>
  <r>
    <x v="0"/>
    <x v="22"/>
    <n v="1.7100000000000001E-4"/>
    <n v="0.6"/>
    <m/>
    <m/>
  </r>
  <r>
    <x v="1"/>
    <x v="22"/>
    <n v="1.08E-4"/>
    <n v="0.3"/>
    <m/>
    <m/>
  </r>
  <r>
    <x v="2"/>
    <x v="22"/>
    <n v="1.76E-4"/>
    <n v="0.5"/>
    <m/>
    <m/>
  </r>
  <r>
    <x v="3"/>
    <x v="22"/>
    <n v="6.3100000000000005E-4"/>
    <n v="0.9"/>
    <m/>
    <m/>
  </r>
  <r>
    <x v="4"/>
    <x v="22"/>
    <n v="1.12E-2"/>
    <n v="1.2"/>
    <m/>
    <m/>
  </r>
  <r>
    <x v="5"/>
    <x v="22"/>
    <n v="2.2100000000000002E-3"/>
    <n v="0.5"/>
    <m/>
    <m/>
  </r>
  <r>
    <x v="0"/>
    <x v="23"/>
    <n v="1.7100000000000001E-4"/>
    <n v="0.6"/>
    <m/>
    <m/>
  </r>
  <r>
    <x v="1"/>
    <x v="23"/>
    <n v="9.7E-5"/>
    <n v="0.3"/>
    <m/>
    <m/>
  </r>
  <r>
    <x v="2"/>
    <x v="23"/>
    <n v="2.3699999999999999E-4"/>
    <n v="0.4"/>
    <m/>
    <m/>
  </r>
  <r>
    <x v="3"/>
    <x v="23"/>
    <n v="2.8299999999999999E-4"/>
    <n v="0.4"/>
    <m/>
    <m/>
  </r>
  <r>
    <x v="4"/>
    <x v="23"/>
    <n v="1.84E-2"/>
    <n v="1.5"/>
    <m/>
    <m/>
  </r>
  <r>
    <x v="5"/>
    <x v="23"/>
    <n v="2.16E-3"/>
    <n v="0.5"/>
    <m/>
    <m/>
  </r>
  <r>
    <x v="0"/>
    <x v="24"/>
    <n v="6.8800000000000005E-5"/>
    <n v="0.3"/>
    <m/>
    <m/>
  </r>
  <r>
    <x v="1"/>
    <x v="24"/>
    <n v="6.3499999999999997E-3"/>
    <n v="0.4"/>
    <m/>
    <m/>
  </r>
  <r>
    <x v="2"/>
    <x v="24"/>
    <n v="1.7100000000000001E-4"/>
    <n v="0.4"/>
    <m/>
    <m/>
  </r>
  <r>
    <x v="3"/>
    <x v="24"/>
    <n v="9.2100000000000003E-5"/>
    <n v="0.2"/>
    <m/>
    <m/>
  </r>
  <r>
    <x v="4"/>
    <x v="24"/>
    <n v="2.7200000000000002E-3"/>
    <n v="2.4"/>
    <m/>
    <m/>
  </r>
  <r>
    <x v="5"/>
    <x v="24"/>
    <n v="1.0200000000000001E-3"/>
    <n v="0.5"/>
    <m/>
    <m/>
  </r>
  <r>
    <x v="0"/>
    <x v="25"/>
    <n v="1.0399999999999999E-4"/>
    <n v="0.2"/>
    <m/>
    <m/>
  </r>
  <r>
    <x v="1"/>
    <x v="25"/>
    <n v="1.8100000000000001E-4"/>
    <n v="2.8"/>
    <m/>
    <m/>
  </r>
  <r>
    <x v="2"/>
    <x v="25"/>
    <n v="2.0900000000000001E-4"/>
    <n v="0.3"/>
    <m/>
    <m/>
  </r>
  <r>
    <x v="3"/>
    <x v="25"/>
    <n v="5.2200000000000003E-2"/>
    <n v="3.6"/>
    <m/>
    <m/>
  </r>
  <r>
    <x v="4"/>
    <x v="25"/>
    <s v="&lt;0.00000050"/>
    <n v="0.1"/>
    <m/>
    <m/>
  </r>
  <r>
    <x v="5"/>
    <x v="25"/>
    <s v="&lt;0.00000050"/>
    <s v="&lt;0.1"/>
    <m/>
    <m/>
  </r>
  <r>
    <x v="0"/>
    <x v="26"/>
    <n v="1.2300000000000001E-4"/>
    <n v="0.4"/>
    <m/>
    <m/>
  </r>
  <r>
    <x v="1"/>
    <x v="26"/>
    <n v="8.9700000000000001E-4"/>
    <n v="1"/>
    <m/>
    <m/>
  </r>
  <r>
    <x v="2"/>
    <x v="26"/>
    <n v="5.5000000000000002E-5"/>
    <n v="0.2"/>
    <m/>
    <m/>
  </r>
  <r>
    <x v="3"/>
    <x v="26"/>
    <n v="4.71E-5"/>
    <n v="0.3"/>
    <m/>
    <m/>
  </r>
  <r>
    <x v="4"/>
    <x v="26"/>
    <n v="0.41499999999999998"/>
    <n v="2.1"/>
    <m/>
    <m/>
  </r>
  <r>
    <x v="5"/>
    <x v="26"/>
    <n v="8.4499999999999992E-3"/>
    <n v="0.5"/>
    <m/>
    <m/>
  </r>
  <r>
    <x v="0"/>
    <x v="27"/>
    <n v="6.7099999999999991E-5"/>
    <n v="2.1"/>
    <m/>
    <m/>
  </r>
  <r>
    <x v="1"/>
    <x v="27"/>
    <n v="8.740000000000001E-5"/>
    <n v="1.7"/>
    <m/>
    <m/>
  </r>
  <r>
    <x v="2"/>
    <x v="27"/>
    <n v="3.8499999999999998E-4"/>
    <n v="1.8"/>
    <m/>
    <m/>
  </r>
  <r>
    <x v="3"/>
    <x v="27"/>
    <n v="3.3E-4"/>
    <n v="1.8"/>
    <m/>
    <m/>
  </r>
  <r>
    <x v="4"/>
    <x v="27"/>
    <n v="1.43E-2"/>
    <n v="3.3"/>
    <m/>
    <m/>
  </r>
  <r>
    <x v="5"/>
    <x v="27"/>
    <n v="1.1900000000000001E-3"/>
    <n v="1.5"/>
    <m/>
    <m/>
  </r>
  <r>
    <x v="0"/>
    <x v="28"/>
    <n v="1.5699999999999999E-4"/>
    <n v="2.1"/>
    <m/>
    <m/>
  </r>
  <r>
    <x v="1"/>
    <x v="28"/>
    <n v="5.8100000000000003E-5"/>
    <n v="0.5"/>
    <m/>
    <m/>
  </r>
  <r>
    <x v="2"/>
    <x v="28"/>
    <n v="1.7899999999999999E-4"/>
    <n v="1.1000000000000001"/>
    <m/>
    <m/>
  </r>
  <r>
    <x v="3"/>
    <x v="28"/>
    <n v="3.0600000000000001E-4"/>
    <n v="1.3"/>
    <m/>
    <m/>
  </r>
  <r>
    <x v="4"/>
    <x v="28"/>
    <n v="2.2700000000000001E-2"/>
    <n v="2.2999999999999998"/>
    <m/>
    <m/>
  </r>
  <r>
    <x v="5"/>
    <x v="28"/>
    <n v="8.7000000000000001E-4"/>
    <n v="0.6"/>
    <m/>
    <m/>
  </r>
  <r>
    <x v="0"/>
    <x v="29"/>
    <n v="1.34E-4"/>
    <n v="1.5"/>
    <m/>
    <m/>
  </r>
  <r>
    <x v="1"/>
    <x v="29"/>
    <n v="1.5100000000000001E-4"/>
    <n v="0.7"/>
    <m/>
    <m/>
  </r>
  <r>
    <x v="2"/>
    <x v="29"/>
    <s v="&lt;0.00000050"/>
    <n v="0.7"/>
    <m/>
    <m/>
  </r>
  <r>
    <x v="3"/>
    <x v="29"/>
    <n v="2.3599999999999999E-4"/>
    <n v="0.9"/>
    <m/>
    <m/>
  </r>
  <r>
    <x v="4"/>
    <x v="29"/>
    <n v="2.1399999999999999E-2"/>
    <n v="1.6"/>
    <m/>
    <m/>
  </r>
  <r>
    <x v="5"/>
    <x v="29"/>
    <n v="9.8200000000000002E-4"/>
    <n v="0.7"/>
    <m/>
    <m/>
  </r>
  <r>
    <x v="0"/>
    <x v="30"/>
    <n v="1.2E-4"/>
    <n v="1.6"/>
    <m/>
    <m/>
  </r>
  <r>
    <x v="1"/>
    <x v="30"/>
    <n v="2.05E-4"/>
    <n v="1.4"/>
    <m/>
    <m/>
  </r>
  <r>
    <x v="2"/>
    <x v="30"/>
    <n v="2.5599999999999999E-4"/>
    <n v="1.2"/>
    <m/>
    <m/>
  </r>
  <r>
    <x v="3"/>
    <x v="30"/>
    <n v="2.8200000000000002E-4"/>
    <n v="1.2"/>
    <m/>
    <m/>
  </r>
  <r>
    <x v="4"/>
    <x v="30"/>
    <n v="9.6600000000000002E-3"/>
    <n v="2"/>
    <m/>
    <m/>
  </r>
  <r>
    <x v="5"/>
    <x v="30"/>
    <n v="4.08E-4"/>
    <n v="0.6"/>
    <m/>
    <m/>
  </r>
  <r>
    <x v="0"/>
    <x v="31"/>
    <n v="3.1599999999999998E-4"/>
    <n v="1.6"/>
    <m/>
    <m/>
  </r>
  <r>
    <x v="1"/>
    <x v="31"/>
    <n v="4.5300000000000001E-4"/>
    <n v="1.1000000000000001"/>
    <m/>
    <m/>
  </r>
  <r>
    <x v="2"/>
    <x v="31"/>
    <n v="6.29E-4"/>
    <n v="1.8"/>
    <m/>
    <m/>
  </r>
  <r>
    <x v="3"/>
    <x v="31"/>
    <n v="5.62E-4"/>
    <n v="1.3"/>
    <m/>
    <m/>
  </r>
  <r>
    <x v="4"/>
    <x v="31"/>
    <n v="1.7399999999999999E-2"/>
    <n v="2.1"/>
    <m/>
    <m/>
  </r>
  <r>
    <x v="5"/>
    <x v="31"/>
    <n v="2.15E-3"/>
    <n v="1.2"/>
    <m/>
    <m/>
  </r>
  <r>
    <x v="0"/>
    <x v="32"/>
    <n v="3.7100000000000002E-4"/>
    <n v="1.6"/>
    <m/>
    <m/>
  </r>
  <r>
    <x v="1"/>
    <x v="32"/>
    <n v="1.73E-4"/>
    <n v="0.5"/>
    <m/>
    <m/>
  </r>
  <r>
    <x v="2"/>
    <x v="32"/>
    <n v="6.0999999999999997E-4"/>
    <n v="1.8"/>
    <m/>
    <m/>
  </r>
  <r>
    <x v="3"/>
    <x v="32"/>
    <n v="8.4500000000000005E-4"/>
    <n v="0.8"/>
    <m/>
    <m/>
  </r>
  <r>
    <x v="4"/>
    <x v="32"/>
    <n v="8.2799999999999992E-3"/>
    <n v="1.6"/>
    <m/>
    <m/>
  </r>
  <r>
    <x v="5"/>
    <x v="32"/>
    <n v="4.1399999999999996E-3"/>
    <n v="0.9"/>
    <m/>
    <m/>
  </r>
  <r>
    <x v="0"/>
    <x v="33"/>
    <n v="9.6400000000000012E-5"/>
    <n v="2.2999999999999998"/>
    <m/>
    <m/>
  </r>
  <r>
    <x v="1"/>
    <x v="33"/>
    <n v="1.2899999999999999E-4"/>
    <n v="1.4"/>
    <m/>
    <m/>
  </r>
  <r>
    <x v="2"/>
    <x v="33"/>
    <n v="4.1800000000000002E-4"/>
    <n v="2.8"/>
    <m/>
    <m/>
  </r>
  <r>
    <x v="3"/>
    <x v="33"/>
    <n v="1.2800000000000001E-3"/>
    <n v="2.6"/>
    <m/>
    <m/>
  </r>
  <r>
    <x v="4"/>
    <x v="33"/>
    <n v="7.6E-3"/>
    <n v="2.5"/>
    <m/>
    <m/>
  </r>
  <r>
    <x v="5"/>
    <x v="33"/>
    <n v="1.4400000000000001E-3"/>
    <n v="1.3"/>
    <m/>
    <m/>
  </r>
  <r>
    <x v="0"/>
    <x v="34"/>
    <n v="4.1600000000000002E-5"/>
    <n v="0.7"/>
    <m/>
    <m/>
  </r>
  <r>
    <x v="1"/>
    <x v="34"/>
    <n v="6.4499999999999996E-5"/>
    <n v="1.3"/>
    <m/>
    <m/>
  </r>
  <r>
    <x v="2"/>
    <x v="34"/>
    <n v="4.6700000000000002E-4"/>
    <n v="1"/>
    <m/>
    <m/>
  </r>
  <r>
    <x v="3"/>
    <x v="34"/>
    <n v="1.3200000000000001E-4"/>
    <n v="0.9"/>
    <m/>
    <m/>
  </r>
  <r>
    <x v="4"/>
    <x v="34"/>
    <n v="6.7099999999999998E-3"/>
    <n v="1.8"/>
    <m/>
    <m/>
  </r>
  <r>
    <x v="5"/>
    <x v="34"/>
    <n v="5.4500000000000002E-4"/>
    <n v="1.4"/>
    <m/>
    <m/>
  </r>
  <r>
    <x v="0"/>
    <x v="35"/>
    <s v="&lt;0.00000050"/>
    <n v="0.5"/>
    <m/>
    <m/>
  </r>
  <r>
    <x v="1"/>
    <x v="35"/>
    <s v="&lt;0.00000050"/>
    <n v="2.2000000000000002"/>
    <m/>
    <m/>
  </r>
  <r>
    <x v="2"/>
    <x v="35"/>
    <n v="3.4200000000000005E-5"/>
    <n v="0.8"/>
    <m/>
    <m/>
  </r>
  <r>
    <x v="3"/>
    <x v="35"/>
    <s v="&lt;0.00000050"/>
    <n v="0.5"/>
    <m/>
    <m/>
  </r>
  <r>
    <x v="4"/>
    <x v="35"/>
    <n v="2.2599999999999999E-3"/>
    <n v="1.3"/>
    <m/>
    <m/>
  </r>
  <r>
    <x v="5"/>
    <x v="35"/>
    <n v="1.7799999999999999E-4"/>
    <n v="0.9"/>
    <m/>
    <m/>
  </r>
  <r>
    <x v="0"/>
    <x v="36"/>
    <n v="3.5800000000000003E-5"/>
    <n v="0.5"/>
    <m/>
    <m/>
  </r>
  <r>
    <x v="1"/>
    <x v="36"/>
    <n v="7.4900000000000005E-5"/>
    <n v="0.7"/>
    <m/>
    <m/>
  </r>
  <r>
    <x v="2"/>
    <x v="36"/>
    <n v="6.2100000000000005E-5"/>
    <n v="0.4"/>
    <m/>
    <m/>
  </r>
  <r>
    <x v="3"/>
    <x v="36"/>
    <n v="8.1299999999999997E-5"/>
    <n v="0.2"/>
    <m/>
    <m/>
  </r>
  <r>
    <x v="4"/>
    <x v="36"/>
    <n v="3.04E-2"/>
    <n v="2.7"/>
    <m/>
    <m/>
  </r>
  <r>
    <x v="5"/>
    <x v="36"/>
    <n v="6.3599999999999996E-4"/>
    <n v="0.8"/>
    <m/>
    <m/>
  </r>
  <r>
    <x v="0"/>
    <x v="37"/>
    <n v="2.1399999999999998E-5"/>
    <n v="0.2"/>
    <m/>
    <m/>
  </r>
  <r>
    <x v="1"/>
    <x v="37"/>
    <n v="4.0099999999999999E-5"/>
    <n v="0.1"/>
    <m/>
    <m/>
  </r>
  <r>
    <x v="2"/>
    <x v="37"/>
    <s v="&lt;0.00000050"/>
    <n v="0.1"/>
    <m/>
    <m/>
  </r>
  <r>
    <x v="3"/>
    <x v="37"/>
    <n v="1.9699999999999999E-4"/>
    <n v="0.1"/>
    <m/>
    <m/>
  </r>
  <r>
    <x v="4"/>
    <x v="37"/>
    <n v="6.2399999999999997E-2"/>
    <n v="5"/>
    <m/>
    <m/>
  </r>
  <r>
    <x v="5"/>
    <x v="37"/>
    <n v="2.24E-4"/>
    <n v="0.2"/>
    <m/>
    <m/>
  </r>
  <r>
    <x v="0"/>
    <x v="38"/>
    <n v="2.2400000000000002E-6"/>
    <n v="0.6"/>
    <m/>
    <m/>
  </r>
  <r>
    <x v="1"/>
    <x v="38"/>
    <n v="1.08E-5"/>
    <n v="4.4000000000000004"/>
    <m/>
    <m/>
  </r>
  <r>
    <x v="2"/>
    <x v="38"/>
    <n v="1.17E-5"/>
    <n v="0.5"/>
    <m/>
    <m/>
  </r>
  <r>
    <x v="3"/>
    <x v="38"/>
    <n v="1.33E-5"/>
    <n v="1.1000000000000001"/>
    <m/>
    <m/>
  </r>
  <r>
    <x v="4"/>
    <x v="38"/>
    <n v="1.2800000000000001E-3"/>
    <n v="3"/>
    <m/>
    <m/>
  </r>
  <r>
    <x v="5"/>
    <x v="38"/>
    <n v="4.6499999999999999E-5"/>
    <n v="0.6"/>
    <m/>
    <m/>
  </r>
  <r>
    <x v="0"/>
    <x v="39"/>
    <n v="2.0799999999999999E-4"/>
    <n v="1.3"/>
    <m/>
    <m/>
  </r>
  <r>
    <x v="1"/>
    <x v="39"/>
    <n v="3.8000000000000002E-4"/>
    <n v="0.9"/>
    <m/>
    <m/>
  </r>
  <r>
    <x v="2"/>
    <x v="39"/>
    <n v="2.5999999999999998E-4"/>
    <n v="1.6"/>
    <m/>
    <m/>
  </r>
  <r>
    <x v="3"/>
    <x v="39"/>
    <n v="4.4000000000000002E-4"/>
    <n v="1"/>
    <m/>
    <m/>
  </r>
  <r>
    <x v="4"/>
    <x v="39"/>
    <n v="1.7500000000000002E-2"/>
    <n v="2"/>
    <m/>
    <m/>
  </r>
  <r>
    <x v="5"/>
    <x v="39"/>
    <n v="1.82E-3"/>
    <n v="1.1000000000000001"/>
    <m/>
    <m/>
  </r>
  <r>
    <x v="0"/>
    <x v="40"/>
    <n v="5.1700000000000003E-5"/>
    <n v="0.9"/>
    <m/>
    <m/>
  </r>
  <r>
    <x v="1"/>
    <x v="40"/>
    <n v="4.4799999999999998E-5"/>
    <n v="0.5"/>
    <m/>
    <m/>
  </r>
  <r>
    <x v="2"/>
    <x v="40"/>
    <n v="8.81E-5"/>
    <n v="1.2"/>
    <m/>
    <m/>
  </r>
  <r>
    <x v="3"/>
    <x v="40"/>
    <n v="5.1199999999999998E-5"/>
    <n v="0.5"/>
    <m/>
    <m/>
  </r>
  <r>
    <x v="4"/>
    <x v="40"/>
    <n v="9.1900000000000003E-3"/>
    <n v="1.3"/>
    <m/>
    <m/>
  </r>
  <r>
    <x v="5"/>
    <x v="40"/>
    <n v="1.93E-4"/>
    <n v="0.9"/>
    <m/>
    <m/>
  </r>
  <r>
    <x v="0"/>
    <x v="41"/>
    <n v="1.55E-4"/>
    <n v="1.2"/>
    <m/>
    <m/>
  </r>
  <r>
    <x v="1"/>
    <x v="41"/>
    <n v="2.5099999999999998E-4"/>
    <n v="2.2000000000000002"/>
    <m/>
    <m/>
  </r>
  <r>
    <x v="2"/>
    <x v="41"/>
    <n v="2.8299999999999999E-4"/>
    <n v="1.9"/>
    <m/>
    <m/>
  </r>
  <r>
    <x v="3"/>
    <x v="41"/>
    <n v="5.0900000000000001E-4"/>
    <n v="2.7"/>
    <m/>
    <m/>
  </r>
  <r>
    <x v="4"/>
    <x v="41"/>
    <n v="1.4200000000000001E-2"/>
    <n v="11.4"/>
    <m/>
    <m/>
  </r>
  <r>
    <x v="5"/>
    <x v="41"/>
    <n v="1.92E-3"/>
    <n v="2"/>
    <m/>
    <m/>
  </r>
  <r>
    <x v="1"/>
    <x v="42"/>
    <n v="1.08E-4"/>
    <n v="0.8"/>
    <d v="2025-01-29T00:00:00"/>
    <m/>
  </r>
  <r>
    <x v="2"/>
    <x v="42"/>
    <n v="2.6800000000000001E-4"/>
    <n v="2.2000000000000002"/>
    <d v="2025-01-29T00:00:00"/>
    <m/>
  </r>
  <r>
    <x v="3"/>
    <x v="42"/>
    <n v="2.4800000000000001E-4"/>
    <n v="1.2"/>
    <d v="2025-01-29T00:00:00"/>
    <m/>
  </r>
  <r>
    <x v="4"/>
    <x v="42"/>
    <n v="4.6100000000000004E-3"/>
    <n v="1.7"/>
    <d v="2025-01-29T00:00:00"/>
    <m/>
  </r>
  <r>
    <x v="5"/>
    <x v="42"/>
    <n v="1.42E-3"/>
    <n v="2.5"/>
    <d v="2025-01-29T00:00:00"/>
    <m/>
  </r>
  <r>
    <x v="0"/>
    <x v="43"/>
    <n v="1.6899999999999999E-4"/>
    <n v="2.8"/>
    <d v="2025-02-19T00:00:00"/>
    <m/>
  </r>
  <r>
    <x v="1"/>
    <x v="43"/>
    <n v="1.08E-4"/>
    <n v="1"/>
    <d v="2025-02-19T00:00:00"/>
    <m/>
  </r>
  <r>
    <x v="2"/>
    <x v="43"/>
    <n v="2.7700000000000001E-4"/>
    <n v="2"/>
    <d v="2025-02-19T00:00:00"/>
    <m/>
  </r>
  <r>
    <x v="3"/>
    <x v="43"/>
    <n v="6.4999999999999997E-4"/>
    <n v="1.9"/>
    <d v="2025-02-19T00:00:00"/>
    <m/>
  </r>
  <r>
    <x v="4"/>
    <x v="43"/>
    <n v="7.2100000000000003E-3"/>
    <n v="2.1"/>
    <d v="2025-02-19T00:00:00"/>
    <m/>
  </r>
  <r>
    <x v="5"/>
    <x v="43"/>
    <n v="1.92E-3"/>
    <n v="1.3"/>
    <d v="2025-02-19T00:00:00"/>
    <m/>
  </r>
  <r>
    <x v="0"/>
    <x v="44"/>
    <n v="1.2999999999999999E-3"/>
    <n v="1.5"/>
    <d v="2025-05-27T00:00:00"/>
    <m/>
  </r>
  <r>
    <x v="1"/>
    <x v="44"/>
    <n v="8.42E-5"/>
    <n v="1"/>
    <d v="2025-05-27T00:00:00"/>
    <m/>
  </r>
  <r>
    <x v="2"/>
    <x v="44"/>
    <n v="5.1400000000000003E-5"/>
    <n v="1.5"/>
    <d v="2025-05-27T00:00:00"/>
    <m/>
  </r>
  <r>
    <x v="3"/>
    <x v="44"/>
    <n v="9.2899999999999995E-5"/>
    <n v="2.4"/>
    <d v="2025-05-27T00:00:00"/>
    <m/>
  </r>
  <r>
    <x v="4"/>
    <x v="44"/>
    <n v="1.1299999999999999E-3"/>
    <n v="1.9"/>
    <d v="2025-05-27T00:00:00"/>
    <m/>
  </r>
  <r>
    <x v="5"/>
    <x v="44"/>
    <n v="7.45E-4"/>
    <n v="1.5"/>
    <d v="2025-05-27T00:00:00"/>
    <m/>
  </r>
  <r>
    <x v="0"/>
    <x v="45"/>
    <n v="9.9500000000000001E-4"/>
    <n v="1.3"/>
    <d v="2025-05-10T00:00:00"/>
    <m/>
  </r>
  <r>
    <x v="1"/>
    <x v="45"/>
    <n v="2.22E-4"/>
    <n v="0.7"/>
    <d v="2025-05-10T00:00:00"/>
    <m/>
  </r>
  <r>
    <x v="2"/>
    <x v="45"/>
    <n v="5.8699999999999996E-4"/>
    <n v="1.8"/>
    <d v="2025-05-10T00:00:00"/>
    <m/>
  </r>
  <r>
    <x v="3"/>
    <x v="45"/>
    <n v="4.8899999999999996E-4"/>
    <n v="1.4"/>
    <d v="2025-05-10T00:00:00"/>
    <m/>
  </r>
  <r>
    <x v="4"/>
    <x v="45"/>
    <n v="6.3600000000000002E-3"/>
    <n v="2.2000000000000002"/>
    <d v="2025-05-10T00:00:00"/>
    <m/>
  </r>
  <r>
    <x v="5"/>
    <x v="45"/>
    <n v="2.8500000000000001E-3"/>
    <n v="1.4"/>
    <d v="2025-05-10T00:00:00"/>
    <m/>
  </r>
  <r>
    <x v="0"/>
    <x v="46"/>
    <n v="7.47E-5"/>
    <n v="0.7"/>
    <d v="2025-06-22T00:00:00"/>
    <m/>
  </r>
  <r>
    <x v="1"/>
    <x v="46"/>
    <n v="2.9599999999999998E-4"/>
    <n v="1.6"/>
    <d v="2025-06-22T00:00:00"/>
    <m/>
  </r>
  <r>
    <x v="2"/>
    <x v="46"/>
    <n v="1.8599999999999999E-4"/>
    <n v="0.5"/>
    <d v="2025-06-22T00:00:00"/>
    <m/>
  </r>
  <r>
    <x v="3"/>
    <x v="46"/>
    <n v="2.0900000000000001E-4"/>
    <n v="0.6"/>
    <d v="2025-06-22T00:00:00"/>
    <m/>
  </r>
  <r>
    <x v="4"/>
    <x v="46"/>
    <n v="8.4399999999999996E-3"/>
    <n v="4.5999999999999996"/>
    <d v="2025-06-22T00:00:00"/>
    <m/>
  </r>
  <r>
    <x v="5"/>
    <x v="46"/>
    <n v="4.3600000000000003E-4"/>
    <n v="0.4"/>
    <d v="2025-06-22T00:00:00"/>
    <m/>
  </r>
  <r>
    <x v="0"/>
    <x v="47"/>
    <n v="6.6200000000000005E-4"/>
    <n v="0.8"/>
    <d v="2025-07-04T00:00:00"/>
    <m/>
  </r>
  <r>
    <x v="1"/>
    <x v="47"/>
    <n v="4.1599999999999997E-4"/>
    <n v="2"/>
    <d v="2025-07-04T00:00:00"/>
    <m/>
  </r>
  <r>
    <x v="2"/>
    <x v="47"/>
    <n v="1.6799999999999999E-4"/>
    <n v="0.4"/>
    <d v="2025-07-04T00:00:00"/>
    <m/>
  </r>
  <r>
    <x v="3"/>
    <x v="47"/>
    <n v="4.7100000000000001E-4"/>
    <n v="0.5"/>
    <d v="2025-07-04T00:00:00"/>
    <m/>
  </r>
  <r>
    <x v="4"/>
    <x v="47"/>
    <n v="3.32E-2"/>
    <n v="1.9"/>
    <d v="2025-07-04T00:00:00"/>
    <m/>
  </r>
  <r>
    <x v="5"/>
    <x v="47"/>
    <n v="5.4599999999999996E-3"/>
    <n v="1.4"/>
    <d v="2025-07-04T00:00:00"/>
    <m/>
  </r>
  <r>
    <x v="0"/>
    <x v="48"/>
    <n v="6.99E-6"/>
    <n v="0.5"/>
    <d v="2025-07-11T00:00:00"/>
    <m/>
  </r>
  <r>
    <x v="1"/>
    <x v="48"/>
    <n v="2.4999999999999999E-7"/>
    <n v="0.05"/>
    <d v="2025-07-11T00:00:00"/>
    <m/>
  </r>
  <r>
    <x v="2"/>
    <x v="48"/>
    <n v="7.2400000000000001E-6"/>
    <n v="0.3"/>
    <d v="2025-07-11T00:00:00"/>
    <m/>
  </r>
  <r>
    <x v="3"/>
    <x v="48"/>
    <n v="3.1600000000000002E-5"/>
    <n v="0.5"/>
    <d v="2025-07-11T00:00:00"/>
    <m/>
  </r>
  <r>
    <x v="4"/>
    <x v="48"/>
    <n v="2.4099999999999998E-3"/>
    <n v="1.5"/>
    <d v="2025-07-11T00:00:00"/>
    <m/>
  </r>
  <r>
    <x v="5"/>
    <x v="48"/>
    <n v="5.7399999999999999E-5"/>
    <n v="0.4"/>
    <d v="2025-07-11T00:00:00"/>
    <m/>
  </r>
  <r>
    <x v="0"/>
    <x v="49"/>
    <n v="5.8500000000000002E-4"/>
    <n v="1.1000000000000001"/>
    <d v="2025-08-21T00:00:00"/>
    <m/>
  </r>
  <r>
    <x v="1"/>
    <x v="49"/>
    <n v="9.7800000000000006E-5"/>
    <n v="0.4"/>
    <d v="2025-08-21T00:00:00"/>
    <m/>
  </r>
  <r>
    <x v="2"/>
    <x v="49"/>
    <n v="7.2200000000000007E-5"/>
    <n v="0.8"/>
    <d v="2025-08-21T00:00:00"/>
    <m/>
  </r>
  <r>
    <x v="3"/>
    <x v="49"/>
    <n v="3.86E-4"/>
    <n v="1"/>
    <d v="2025-08-21T00:00:00"/>
    <m/>
  </r>
  <r>
    <x v="4"/>
    <x v="49"/>
    <n v="5.2900000000000003E-2"/>
    <n v="3.3"/>
    <d v="2025-08-21T00:00:00"/>
    <m/>
  </r>
  <r>
    <x v="5"/>
    <x v="49"/>
    <n v="1.9E-3"/>
    <n v="0.7"/>
    <d v="2025-08-21T00:00:00"/>
    <m/>
  </r>
  <r>
    <x v="0"/>
    <x v="50"/>
    <n v="2.13E-4"/>
    <n v="0.8"/>
    <d v="2025-10-15T00:00:00"/>
    <m/>
  </r>
  <r>
    <x v="1"/>
    <x v="50"/>
    <n v="1.9100000000000001E-4"/>
    <n v="0.8"/>
    <d v="2025-10-15T00:00:00"/>
    <m/>
  </r>
  <r>
    <x v="2"/>
    <x v="50"/>
    <n v="2.0599999999999999E-4"/>
    <n v="2.9"/>
    <d v="2025-10-15T00:00:00"/>
    <m/>
  </r>
  <r>
    <x v="3"/>
    <x v="50"/>
    <n v="1.2400000000000001E-4"/>
    <n v="0.7"/>
    <d v="2025-10-15T00:00:00"/>
    <m/>
  </r>
  <r>
    <x v="4"/>
    <x v="50"/>
    <n v="1.9599999999999999E-2"/>
    <n v="3.1"/>
    <d v="2025-10-15T00:00:00"/>
    <m/>
  </r>
  <r>
    <x v="5"/>
    <x v="50"/>
    <n v="6.9200000000000002E-4"/>
    <n v="0.4"/>
    <d v="2025-10-15T00:00:00"/>
    <m/>
  </r>
  <r>
    <x v="0"/>
    <x v="51"/>
    <n v="8.0099999999999995E-4"/>
    <n v="1.4"/>
    <d v="2025-10-17T00:00:00"/>
    <m/>
  </r>
  <r>
    <x v="1"/>
    <x v="51"/>
    <n v="2.9599999999999998E-4"/>
    <n v="0.8"/>
    <d v="2025-10-17T00:00:00"/>
    <m/>
  </r>
  <r>
    <x v="2"/>
    <x v="51"/>
    <n v="3.6900000000000002E-4"/>
    <n v="1.5"/>
    <d v="2025-10-17T00:00:00"/>
    <m/>
  </r>
  <r>
    <x v="3"/>
    <x v="51"/>
    <n v="6.3699999999999998E-4"/>
    <n v="2.1"/>
    <d v="2025-10-17T00:00:00"/>
    <m/>
  </r>
  <r>
    <x v="4"/>
    <x v="51"/>
    <n v="1.6799999999999999E-2"/>
    <n v="3"/>
    <d v="2025-10-17T00:00:00"/>
    <m/>
  </r>
  <r>
    <x v="5"/>
    <x v="51"/>
    <n v="1.4400000000000001E-3"/>
    <n v="0.7"/>
    <d v="2025-10-17T00:00:00"/>
    <m/>
  </r>
  <r>
    <x v="0"/>
    <x v="52"/>
    <n v="2.4999999999999999E-7"/>
    <n v="6.4"/>
    <d v="2026-01-19T00:00:00"/>
    <m/>
  </r>
  <r>
    <x v="1"/>
    <x v="52"/>
    <n v="2.4999999999999999E-7"/>
    <n v="2.5"/>
    <d v="2026-01-19T00:00:00"/>
    <m/>
  </r>
  <r>
    <x v="2"/>
    <x v="52"/>
    <n v="2.4999999999999999E-7"/>
    <n v="4.5"/>
    <d v="2026-01-19T00:00:00"/>
    <m/>
  </r>
  <r>
    <x v="3"/>
    <x v="52"/>
    <n v="2.4999999999999999E-7"/>
    <n v="3.1"/>
    <d v="2026-01-19T00:00:00"/>
    <m/>
  </r>
  <r>
    <x v="4"/>
    <x v="52"/>
    <n v="3.6300000000000001E-5"/>
    <n v="5"/>
    <d v="2026-01-19T00:00:00"/>
    <m/>
  </r>
  <r>
    <x v="5"/>
    <x v="52"/>
    <n v="2.4999999999999999E-7"/>
    <n v="3.3"/>
    <d v="2026-01-19T00:00:00"/>
    <m/>
  </r>
  <r>
    <x v="0"/>
    <x v="53"/>
    <n v="3.88E-4"/>
    <n v="2.5"/>
    <d v="2026-01-14T00:00:00"/>
    <m/>
  </r>
  <r>
    <x v="1"/>
    <x v="53"/>
    <n v="6.7199999999999996E-4"/>
    <n v="3.1"/>
    <d v="2026-01-14T00:00:00"/>
    <m/>
  </r>
  <r>
    <x v="2"/>
    <x v="53"/>
    <n v="5.1199999999999998E-4"/>
    <n v="2.1"/>
    <d v="2026-01-14T00:00:00"/>
    <m/>
  </r>
  <r>
    <x v="3"/>
    <x v="53"/>
    <n v="3.9599999999999998E-4"/>
    <n v="2.4"/>
    <d v="2026-01-14T00:00:00"/>
    <m/>
  </r>
  <r>
    <x v="4"/>
    <x v="53"/>
    <n v="4.2099999999999999E-2"/>
    <n v="3.2"/>
    <d v="2026-01-14T00:00:00"/>
    <m/>
  </r>
  <r>
    <x v="5"/>
    <x v="53"/>
    <n v="3.8E-3"/>
    <n v="1.3"/>
    <d v="2026-01-14T00:00:00"/>
    <m/>
  </r>
  <r>
    <x v="6"/>
    <x v="54"/>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9">
  <r>
    <s v="LP 2"/>
    <x v="0"/>
    <x v="0"/>
    <s v="&lt;0.100"/>
    <n v="0.19600000000000001"/>
    <s v="-"/>
    <s v="&lt;5"/>
    <x v="0"/>
    <d v="2021-07-29T00:00:00"/>
    <d v="2021-08-12T00:00:00"/>
  </r>
  <r>
    <s v="LP 7"/>
    <x v="1"/>
    <x v="0"/>
    <s v="-"/>
    <s v="-"/>
    <s v="&lt;5"/>
    <s v="&lt;5"/>
    <x v="1"/>
    <d v="2021-07-29T00:00:00"/>
    <m/>
  </r>
  <r>
    <s v="LP 2"/>
    <x v="0"/>
    <x v="1"/>
    <s v="&lt;0.100"/>
    <s v="&lt;0.100"/>
    <s v="-"/>
    <n v="8"/>
    <x v="2"/>
    <d v="2021-10-22T00:00:00"/>
    <m/>
  </r>
  <r>
    <s v="LP 7"/>
    <x v="1"/>
    <x v="1"/>
    <s v="-"/>
    <s v="-"/>
    <s v="&lt;5"/>
    <n v="8"/>
    <x v="1"/>
    <d v="2021-10-22T00:00:00"/>
    <m/>
  </r>
  <r>
    <s v="LP 5"/>
    <x v="2"/>
    <x v="2"/>
    <n v="103"/>
    <n v="130"/>
    <s v="-"/>
    <n v="224"/>
    <x v="2"/>
    <d v="2021-10-22T00:00:00"/>
    <m/>
  </r>
  <r>
    <s v="LP 2"/>
    <x v="0"/>
    <x v="3"/>
    <s v="&lt;0.100"/>
    <s v="&lt;0.100"/>
    <s v="-"/>
    <s v="&lt;5"/>
    <x v="2"/>
    <d v="2021-10-22T00:00:00"/>
    <m/>
  </r>
  <r>
    <s v="LP 6"/>
    <x v="3"/>
    <x v="3"/>
    <s v="-"/>
    <s v="-"/>
    <s v="&lt;5"/>
    <s v="&lt;5"/>
    <x v="1"/>
    <d v="2021-10-22T00:00:00"/>
    <m/>
  </r>
  <r>
    <s v="LP 7"/>
    <x v="1"/>
    <x v="3"/>
    <s v="-"/>
    <s v="-"/>
    <s v="&lt;5"/>
    <s v="&lt;5"/>
    <x v="1"/>
    <d v="2021-10-22T00:00:00"/>
    <m/>
  </r>
  <r>
    <s v="LP 2"/>
    <x v="0"/>
    <x v="4"/>
    <s v="&lt;0.040"/>
    <n v="7.2999999999999995E-2"/>
    <s v="-"/>
    <n v="60"/>
    <x v="0"/>
    <d v="2022-02-24T00:00:00"/>
    <d v="2022-03-10T00:00:00"/>
  </r>
  <r>
    <s v="LP 7"/>
    <x v="1"/>
    <x v="4"/>
    <s v="-"/>
    <s v="-"/>
    <s v="&lt;5"/>
    <n v="7"/>
    <x v="1"/>
    <d v="2022-02-24T00:00:00"/>
    <m/>
  </r>
  <r>
    <s v="LP 2"/>
    <x v="0"/>
    <x v="5"/>
    <s v="&lt;0.040"/>
    <n v="6.6000000000000003E-2"/>
    <s v="-"/>
    <s v="&lt;5"/>
    <x v="2"/>
    <d v="2021-11-25T00:00:00"/>
    <m/>
  </r>
  <r>
    <s v="LP 7"/>
    <x v="1"/>
    <x v="5"/>
    <s v="-"/>
    <s v="-"/>
    <s v="&lt;5"/>
    <s v="&lt;5"/>
    <x v="1"/>
    <d v="2021-11-25T00:00:00"/>
    <m/>
  </r>
  <r>
    <s v="LP 5"/>
    <x v="2"/>
    <x v="6"/>
    <n v="50"/>
    <n v="81.2"/>
    <s v="-"/>
    <s v="-"/>
    <x v="2"/>
    <d v="2022-02-24T00:00:00"/>
    <m/>
  </r>
  <r>
    <s v="LP 2"/>
    <x v="0"/>
    <x v="7"/>
    <s v="&lt;0.100"/>
    <n v="0.13600000000000001"/>
    <s v="-"/>
    <n v="10"/>
    <x v="2"/>
    <d v="2022-02-24T00:00:00"/>
    <m/>
  </r>
  <r>
    <s v="LP 6"/>
    <x v="3"/>
    <x v="7"/>
    <s v="-"/>
    <s v="-"/>
    <s v="&lt;5"/>
    <s v="&lt;5"/>
    <x v="1"/>
    <d v="2022-02-24T00:00:00"/>
    <m/>
  </r>
  <r>
    <s v="LP 7"/>
    <x v="1"/>
    <x v="7"/>
    <s v="-"/>
    <s v="-"/>
    <s v="&lt;5"/>
    <s v="&lt;5"/>
    <x v="1"/>
    <d v="2022-02-24T00:00:00"/>
    <m/>
  </r>
  <r>
    <s v="LP 5"/>
    <x v="2"/>
    <x v="8"/>
    <n v="118"/>
    <n v="121"/>
    <s v="-"/>
    <n v="163"/>
    <x v="2"/>
    <d v="2022-02-24T00:00:00"/>
    <m/>
  </r>
  <r>
    <s v="LP 5"/>
    <x v="2"/>
    <x v="9"/>
    <n v="171"/>
    <n v="195"/>
    <s v="-"/>
    <s v="-"/>
    <x v="0"/>
    <d v="2022-02-24T00:00:00"/>
    <d v="2022-03-10T00:00:00"/>
  </r>
  <r>
    <s v="LP 2"/>
    <x v="0"/>
    <x v="10"/>
    <n v="4.7E-2"/>
    <n v="8.7999999999999995E-2"/>
    <s v="-"/>
    <n v="55"/>
    <x v="0"/>
    <d v="2022-02-24T00:00:00"/>
    <d v="2022-03-10T00:00:00"/>
  </r>
  <r>
    <s v="LP 7"/>
    <x v="1"/>
    <x v="10"/>
    <s v="-"/>
    <s v="-"/>
    <s v="&lt;5"/>
    <s v="&lt;5"/>
    <x v="1"/>
    <d v="2022-02-24T00:00:00"/>
    <m/>
  </r>
  <r>
    <s v="LP 2"/>
    <x v="0"/>
    <x v="11"/>
    <n v="9.0399999999999991"/>
    <n v="19.600000000000001"/>
    <s v="-"/>
    <n v="14"/>
    <x v="2"/>
    <d v="2022-03-10T00:00:00"/>
    <m/>
  </r>
  <r>
    <s v="LP 5"/>
    <x v="2"/>
    <x v="11"/>
    <n v="15.4"/>
    <n v="17.2"/>
    <s v="-"/>
    <s v="-"/>
    <x v="2"/>
    <d v="2022-02-24T00:00:00"/>
    <m/>
  </r>
  <r>
    <s v="LP 7"/>
    <x v="1"/>
    <x v="11"/>
    <s v="-"/>
    <s v="-"/>
    <s v="&lt;5"/>
    <s v="&lt;5"/>
    <x v="1"/>
    <d v="2022-03-10T00:00:00"/>
    <m/>
  </r>
  <r>
    <s v="LP 2"/>
    <x v="0"/>
    <x v="12"/>
    <n v="3.5000000000000003E-2"/>
    <n v="3.66"/>
    <s v="-"/>
    <n v="37"/>
    <x v="2"/>
    <d v="2022-03-28T00:00:00"/>
    <m/>
  </r>
  <r>
    <s v="LP 6"/>
    <x v="3"/>
    <x v="13"/>
    <s v="-"/>
    <s v="-"/>
    <s v="&lt;5"/>
    <s v="&lt;5"/>
    <x v="1"/>
    <d v="2022-03-28T00:00:00"/>
    <m/>
  </r>
  <r>
    <s v="LP 7"/>
    <x v="1"/>
    <x v="13"/>
    <s v="-"/>
    <s v="-"/>
    <s v="&lt;5"/>
    <s v="&lt;5"/>
    <x v="1"/>
    <d v="2022-03-28T00:00:00"/>
    <m/>
  </r>
  <r>
    <s v="LP 5"/>
    <x v="2"/>
    <x v="14"/>
    <n v="149"/>
    <n v="191"/>
    <s v="-"/>
    <s v="-"/>
    <x v="2"/>
    <d v="2022-03-31T00:00:00"/>
    <m/>
  </r>
  <r>
    <s v="LP 7"/>
    <x v="1"/>
    <x v="15"/>
    <s v="-"/>
    <s v="-"/>
    <s v="&lt;5"/>
    <s v="&lt;5"/>
    <x v="1"/>
    <d v="2022-05-11T00:00:00"/>
    <m/>
  </r>
  <r>
    <s v="LP 2"/>
    <x v="0"/>
    <x v="16"/>
    <n v="3.18"/>
    <n v="3.99"/>
    <s v="-"/>
    <n v="10"/>
    <x v="2"/>
    <d v="2022-06-09T00:00:00"/>
    <m/>
  </r>
  <r>
    <s v="LP 7"/>
    <x v="1"/>
    <x v="16"/>
    <s v="-"/>
    <s v="-"/>
    <s v="&lt;5"/>
    <s v="&lt;5"/>
    <x v="1"/>
    <d v="2022-06-09T00:00:00"/>
    <m/>
  </r>
  <r>
    <s v="LP 5"/>
    <x v="2"/>
    <x v="17"/>
    <n v="144"/>
    <n v="169"/>
    <s v="-"/>
    <s v="-"/>
    <x v="2"/>
    <d v="2022-06-09T00:00:00"/>
    <m/>
  </r>
  <r>
    <s v="LP 2"/>
    <x v="0"/>
    <x v="18"/>
    <n v="3.93"/>
    <n v="6.06"/>
    <s v="-"/>
    <s v="&lt;5"/>
    <x v="2"/>
    <d v="2022-06-29T00:00:00"/>
    <m/>
  </r>
  <r>
    <s v="LP 6"/>
    <x v="3"/>
    <x v="18"/>
    <s v="-"/>
    <s v="-"/>
    <s v="&lt;5"/>
    <s v="&lt;5"/>
    <x v="1"/>
    <d v="2022-06-29T00:00:00"/>
    <m/>
  </r>
  <r>
    <s v="LP 7"/>
    <x v="1"/>
    <x v="18"/>
    <s v="-"/>
    <s v="-"/>
    <s v="&lt;5"/>
    <s v="&lt;5"/>
    <x v="1"/>
    <d v="2022-06-29T00:00:00"/>
    <m/>
  </r>
  <r>
    <s v="LP 5"/>
    <x v="2"/>
    <x v="19"/>
    <n v="270"/>
    <n v="324"/>
    <s v="-"/>
    <n v="265"/>
    <x v="2"/>
    <d v="2022-07-21T00:00:00"/>
    <m/>
  </r>
  <r>
    <s v="LP 2"/>
    <x v="0"/>
    <x v="20"/>
    <n v="5.05"/>
    <n v="7.39"/>
    <s v="-"/>
    <n v="25"/>
    <x v="0"/>
    <d v="2022-07-28T00:00:00"/>
    <d v="2022-08-11T00:00:00"/>
  </r>
  <r>
    <s v="LP 7"/>
    <x v="1"/>
    <x v="20"/>
    <s v="-"/>
    <s v="-"/>
    <s v="&lt;5"/>
    <n v="8"/>
    <x v="1"/>
    <d v="2022-07-28T00:00:00"/>
    <m/>
  </r>
  <r>
    <s v="LP 5"/>
    <x v="2"/>
    <x v="21"/>
    <n v="257"/>
    <n v="340"/>
    <s v="-"/>
    <s v="-"/>
    <x v="0"/>
    <d v="2022-08-02T00:00:00"/>
    <d v="2022-08-16T00:00:00"/>
  </r>
  <r>
    <s v="LP 2"/>
    <x v="0"/>
    <x v="22"/>
    <n v="1.46"/>
    <n v="2.97"/>
    <s v="-"/>
    <s v="&lt;5"/>
    <x v="2"/>
    <d v="2022-08-18T00:00:00"/>
    <m/>
  </r>
  <r>
    <s v="LP 7"/>
    <x v="1"/>
    <x v="22"/>
    <s v="-"/>
    <s v="-"/>
    <s v="&lt;5"/>
    <n v="19"/>
    <x v="1"/>
    <d v="2022-08-18T00:00:00"/>
    <m/>
  </r>
  <r>
    <s v="LP 5"/>
    <x v="2"/>
    <x v="23"/>
    <n v="64.5"/>
    <n v="72.599999999999994"/>
    <s v="-"/>
    <s v="-"/>
    <x v="2"/>
    <d v="2022-08-22T00:00:00"/>
    <m/>
  </r>
  <r>
    <s v="LP 2"/>
    <x v="0"/>
    <x v="24"/>
    <s v="&lt;0.040"/>
    <s v="&lt;0.040"/>
    <s v="-"/>
    <n v="31"/>
    <x v="2"/>
    <d v="2022-10-04T00:00:00"/>
    <m/>
  </r>
  <r>
    <s v="LP 5"/>
    <x v="2"/>
    <x v="24"/>
    <n v="106"/>
    <n v="121"/>
    <s v="-"/>
    <n v="56"/>
    <x v="2"/>
    <d v="2022-10-04T00:00:00"/>
    <m/>
  </r>
  <r>
    <s v="LP 6"/>
    <x v="3"/>
    <x v="24"/>
    <s v="-"/>
    <s v="-"/>
    <s v="&lt;5"/>
    <s v="&lt;5"/>
    <x v="1"/>
    <d v="2022-10-04T00:00:00"/>
    <m/>
  </r>
  <r>
    <s v="LP 7"/>
    <x v="1"/>
    <x v="24"/>
    <s v="-"/>
    <s v="-"/>
    <s v="&lt;5"/>
    <n v="6"/>
    <x v="1"/>
    <d v="2022-10-04T00:00:00"/>
    <m/>
  </r>
  <r>
    <s v="LP 2"/>
    <x v="0"/>
    <x v="25"/>
    <n v="2.4900000000000002"/>
    <n v="4.87"/>
    <s v="-"/>
    <n v="20"/>
    <x v="0"/>
    <d v="2023-03-09T00:00:00"/>
    <d v="2023-03-23T00:00:00"/>
  </r>
  <r>
    <s v="LP 5"/>
    <x v="2"/>
    <x v="25"/>
    <n v="226"/>
    <n v="417"/>
    <s v="-"/>
    <s v="-"/>
    <x v="0"/>
    <d v="2023-03-09T00:00:00"/>
    <d v="2023-03-23T00:00:00"/>
  </r>
  <r>
    <s v="LP 7"/>
    <x v="1"/>
    <x v="26"/>
    <s v="&lt;0.004"/>
    <s v="&lt;0.004"/>
    <s v="&lt;5"/>
    <n v="9"/>
    <x v="1"/>
    <d v="2022-11-07T00:00:00"/>
    <m/>
  </r>
  <r>
    <s v="LP 2"/>
    <x v="0"/>
    <x v="27"/>
    <n v="1.87"/>
    <n v="4.0599999999999996"/>
    <s v="-"/>
    <n v="20"/>
    <x v="2"/>
    <d v="2022-11-11T00:00:00"/>
    <m/>
  </r>
  <r>
    <s v="LP 5"/>
    <x v="2"/>
    <x v="27"/>
    <n v="120"/>
    <n v="129"/>
    <s v="-"/>
    <s v="-"/>
    <x v="2"/>
    <d v="2022-11-11T00:00:00"/>
    <m/>
  </r>
  <r>
    <s v="LP 7"/>
    <x v="1"/>
    <x v="27"/>
    <s v="-"/>
    <s v="-"/>
    <s v="&lt;5"/>
    <n v="51"/>
    <x v="1"/>
    <d v="2022-11-11T00:00:00"/>
    <m/>
  </r>
  <r>
    <s v="LP 2"/>
    <x v="0"/>
    <x v="28"/>
    <n v="5.8000000000000003E-2"/>
    <n v="6.2E-2"/>
    <s v="-"/>
    <n v="11"/>
    <x v="2"/>
    <d v="2023-03-09T00:00:00"/>
    <m/>
  </r>
  <r>
    <s v="LP 2"/>
    <x v="0"/>
    <x v="29"/>
    <n v="1.2999999999999999E-2"/>
    <n v="1.4999999999999999E-2"/>
    <s v="-"/>
    <n v="7"/>
    <x v="2"/>
    <d v="2023-03-09T00:00:00"/>
    <m/>
  </r>
  <r>
    <s v="LP 5"/>
    <x v="2"/>
    <x v="29"/>
    <n v="96.1"/>
    <n v="149"/>
    <s v="-"/>
    <n v="112"/>
    <x v="2"/>
    <d v="2023-03-09T00:00:00"/>
    <m/>
  </r>
  <r>
    <s v="LP 6"/>
    <x v="3"/>
    <x v="29"/>
    <s v="-"/>
    <s v="-"/>
    <s v="&lt;5"/>
    <s v="&lt;5"/>
    <x v="1"/>
    <d v="2023-03-09T00:00:00"/>
    <m/>
  </r>
  <r>
    <s v="LP 7"/>
    <x v="1"/>
    <x v="29"/>
    <s v="-"/>
    <s v="-"/>
    <n v="5"/>
    <n v="8"/>
    <x v="1"/>
    <d v="2023-03-09T00:00:00"/>
    <m/>
  </r>
  <r>
    <s v="LP 2"/>
    <x v="0"/>
    <x v="30"/>
    <n v="1.6E-2"/>
    <n v="1.7000000000000001E-2"/>
    <s v="-"/>
    <s v="&lt;5"/>
    <x v="0"/>
    <d v="2023-03-09T00:00:00"/>
    <d v="2023-03-23T00:00:00"/>
  </r>
  <r>
    <s v="LP 7"/>
    <x v="1"/>
    <x v="30"/>
    <s v="-"/>
    <s v="-"/>
    <n v="6"/>
    <n v="24"/>
    <x v="1"/>
    <d v="2023-03-09T00:00:00"/>
    <m/>
  </r>
  <r>
    <s v="LP 2"/>
    <x v="0"/>
    <x v="31"/>
    <s v="&lt;0.020"/>
    <s v="&lt;0.020"/>
    <s v="-"/>
    <s v="-"/>
    <x v="2"/>
    <d v="2023-03-09T00:00:00"/>
    <m/>
  </r>
  <r>
    <s v="LP 5"/>
    <x v="2"/>
    <x v="31"/>
    <n v="13.9"/>
    <n v="27.3"/>
    <s v="-"/>
    <s v="-"/>
    <x v="2"/>
    <d v="2023-03-09T00:00:00"/>
    <m/>
  </r>
  <r>
    <s v="LP 7"/>
    <x v="1"/>
    <x v="31"/>
    <s v="-"/>
    <s v="-"/>
    <s v="&lt;30"/>
    <s v="-"/>
    <x v="1"/>
    <d v="2023-03-09T00:00:00"/>
    <m/>
  </r>
  <r>
    <s v="LP 5"/>
    <x v="2"/>
    <x v="32"/>
    <s v="&lt;0.020"/>
    <n v="5.1999999999999998E-2"/>
    <s v="-"/>
    <n v="524"/>
    <x v="2"/>
    <d v="2023-06-01T00:00:00"/>
    <m/>
  </r>
  <r>
    <s v="LP 6"/>
    <x v="3"/>
    <x v="32"/>
    <s v="-"/>
    <s v="-"/>
    <s v="&lt;5"/>
    <n v="9"/>
    <x v="1"/>
    <d v="2023-06-01T00:00:00"/>
    <m/>
  </r>
  <r>
    <s v="LP 7"/>
    <x v="1"/>
    <x v="32"/>
    <s v="-"/>
    <s v="-"/>
    <s v="&lt;5"/>
    <n v="10"/>
    <x v="1"/>
    <d v="2023-06-01T00:00:00"/>
    <m/>
  </r>
  <r>
    <s v="LP 5"/>
    <x v="2"/>
    <x v="33"/>
    <s v="&lt;0.020"/>
    <n v="2.5000000000000001E-2"/>
    <s v="-"/>
    <s v="-"/>
    <x v="0"/>
    <d v="2023-06-01T00:00:00"/>
    <d v="2023-06-15T00:00:00"/>
  </r>
  <r>
    <s v="LP 7"/>
    <x v="1"/>
    <x v="33"/>
    <s v="-"/>
    <s v="-"/>
    <s v="&lt;5"/>
    <n v="8"/>
    <x v="1"/>
    <d v="2023-06-01T00:00:00"/>
    <m/>
  </r>
  <r>
    <s v="LP 2"/>
    <x v="0"/>
    <x v="34"/>
    <n v="0.22600000000000001"/>
    <n v="0.55100000000000005"/>
    <s v="-"/>
    <s v="&lt;5"/>
    <x v="2"/>
    <d v="2023-06-01T00:00:00"/>
    <m/>
  </r>
  <r>
    <s v="LP 5"/>
    <x v="2"/>
    <x v="34"/>
    <n v="198"/>
    <n v="308"/>
    <s v="-"/>
    <s v="-"/>
    <x v="2"/>
    <d v="2023-06-01T00:00:00"/>
    <m/>
  </r>
  <r>
    <s v="LP 7"/>
    <x v="1"/>
    <x v="34"/>
    <s v="-"/>
    <s v="-"/>
    <s v="&lt;5"/>
    <n v="7"/>
    <x v="1"/>
    <d v="2023-06-01T00:00:00"/>
    <m/>
  </r>
  <r>
    <s v="LP 2"/>
    <x v="0"/>
    <x v="35"/>
    <n v="12.3"/>
    <n v="29.6"/>
    <s v="-"/>
    <s v="&lt;5"/>
    <x v="2"/>
    <d v="2023-07-14T00:00:00"/>
    <m/>
  </r>
  <r>
    <s v="LP 5"/>
    <x v="2"/>
    <x v="35"/>
    <n v="242"/>
    <n v="274"/>
    <s v="-"/>
    <n v="77"/>
    <x v="2"/>
    <d v="2023-07-14T00:00:00"/>
    <m/>
  </r>
  <r>
    <s v="LP 6"/>
    <x v="3"/>
    <x v="35"/>
    <s v="-"/>
    <s v="-"/>
    <s v="&lt;5"/>
    <s v="&lt;5"/>
    <x v="1"/>
    <d v="2023-07-14T00:00:00"/>
    <m/>
  </r>
  <r>
    <s v="LP 7"/>
    <x v="1"/>
    <x v="35"/>
    <s v="-"/>
    <s v="-"/>
    <s v="&lt;5"/>
    <n v="7"/>
    <x v="1"/>
    <d v="2023-07-14T00:00:00"/>
    <m/>
  </r>
  <r>
    <s v="LP 2"/>
    <x v="0"/>
    <x v="36"/>
    <n v="6.6"/>
    <n v="14.7"/>
    <s v="-"/>
    <s v="&lt;5"/>
    <x v="0"/>
    <d v="2023-12-15T00:00:00"/>
    <d v="2023-12-29T00:00:00"/>
  </r>
  <r>
    <s v="LP 5"/>
    <x v="2"/>
    <x v="36"/>
    <n v="39.6"/>
    <n v="51.3"/>
    <s v="-"/>
    <s v="-"/>
    <x v="0"/>
    <d v="2023-12-15T00:00:00"/>
    <d v="2023-12-29T00:00:00"/>
  </r>
  <r>
    <s v="LP 7"/>
    <x v="1"/>
    <x v="36"/>
    <s v="-"/>
    <s v="-"/>
    <s v="&lt;5"/>
    <n v="5"/>
    <x v="1"/>
    <d v="2023-12-15T00:00:00"/>
    <m/>
  </r>
  <r>
    <s v="LP 2"/>
    <x v="0"/>
    <x v="37"/>
    <n v="1.4"/>
    <n v="1.83"/>
    <s v="-"/>
    <s v="&lt;5"/>
    <x v="2"/>
    <d v="2023-08-31T00:00:00"/>
    <m/>
  </r>
  <r>
    <s v="LP 5"/>
    <x v="2"/>
    <x v="37"/>
    <n v="254"/>
    <n v="287"/>
    <s v="-"/>
    <s v="-"/>
    <x v="2"/>
    <d v="2023-08-31T00:00:00"/>
    <m/>
  </r>
  <r>
    <s v="LP 7"/>
    <x v="1"/>
    <x v="37"/>
    <s v="-"/>
    <s v="-"/>
    <s v="&lt;5"/>
    <n v="6"/>
    <x v="1"/>
    <d v="2023-08-31T00:00:00"/>
    <m/>
  </r>
  <r>
    <s v="LP 2"/>
    <x v="0"/>
    <x v="38"/>
    <n v="8.7999999999999995E-2"/>
    <n v="0.16300000000000001"/>
    <s v="-"/>
    <n v="49"/>
    <x v="2"/>
    <d v="2023-09-22T00:00:00"/>
    <m/>
  </r>
  <r>
    <s v="LP 5"/>
    <x v="2"/>
    <x v="38"/>
    <n v="34.1"/>
    <n v="51.5"/>
    <s v="-"/>
    <n v="18"/>
    <x v="2"/>
    <d v="2023-09-22T00:00:00"/>
    <m/>
  </r>
  <r>
    <s v="LP 7"/>
    <x v="1"/>
    <x v="38"/>
    <s v="-"/>
    <s v="-"/>
    <s v="&lt;5"/>
    <s v="&lt;5"/>
    <x v="1"/>
    <d v="2023-09-22T00:00:00"/>
    <m/>
  </r>
  <r>
    <s v="LP 2"/>
    <x v="0"/>
    <x v="39"/>
    <n v="1.32"/>
    <n v="1.49"/>
    <s v="-"/>
    <s v="&lt;5"/>
    <x v="0"/>
    <d v="2023-10-30T00:00:00"/>
    <d v="2023-11-13T00:00:00"/>
  </r>
  <r>
    <s v="LP 5"/>
    <x v="2"/>
    <x v="39"/>
    <n v="74.3"/>
    <n v="89.1"/>
    <s v="-"/>
    <s v="-"/>
    <x v="0"/>
    <d v="2023-10-30T00:00:00"/>
    <d v="2023-11-13T00:00:00"/>
  </r>
  <r>
    <s v="LP 7"/>
    <x v="1"/>
    <x v="39"/>
    <s v="-"/>
    <s v="-"/>
    <s v="&lt;5"/>
    <n v="8"/>
    <x v="1"/>
    <d v="2023-10-30T00:00:00"/>
    <m/>
  </r>
  <r>
    <s v="LP 2"/>
    <x v="0"/>
    <x v="40"/>
    <s v="&lt;0.040"/>
    <s v="&lt;0.040"/>
    <s v="-"/>
    <n v="30"/>
    <x v="0"/>
    <d v="2023-10-30T00:00:00"/>
    <d v="2023-11-13T00:00:00"/>
  </r>
  <r>
    <s v="LP 2"/>
    <x v="0"/>
    <x v="41"/>
    <s v="&lt;0.100"/>
    <s v="&lt;0.100"/>
    <s v="-"/>
    <n v="34"/>
    <x v="2"/>
    <d v="2023-12-15T00:00:00"/>
    <m/>
  </r>
  <r>
    <s v="LP 5"/>
    <x v="2"/>
    <x v="41"/>
    <n v="95.9"/>
    <n v="106"/>
    <s v="-"/>
    <s v="-"/>
    <x v="2"/>
    <d v="2023-12-15T00:00:00"/>
    <m/>
  </r>
  <r>
    <s v="LP 7"/>
    <x v="1"/>
    <x v="41"/>
    <s v="-"/>
    <s v="-"/>
    <s v="&lt;5"/>
    <s v="&lt;5"/>
    <x v="1"/>
    <d v="2023-12-15T00:00:00"/>
    <m/>
  </r>
  <r>
    <s v="LP 2"/>
    <x v="0"/>
    <x v="42"/>
    <n v="5.22"/>
    <n v="5.47"/>
    <s v="-"/>
    <n v="42"/>
    <x v="2"/>
    <d v="2024-01-11T00:00:00"/>
    <m/>
  </r>
  <r>
    <s v="LP 5"/>
    <x v="2"/>
    <x v="42"/>
    <n v="37.1"/>
    <n v="37.799999999999997"/>
    <s v="-"/>
    <n v="102"/>
    <x v="2"/>
    <d v="2024-01-11T00:00:00"/>
    <m/>
  </r>
  <r>
    <s v="LP 6"/>
    <x v="3"/>
    <x v="42"/>
    <s v="-"/>
    <s v="-"/>
    <s v="&lt;5"/>
    <n v="10"/>
    <x v="1"/>
    <d v="2024-01-11T00:00:00"/>
    <m/>
  </r>
  <r>
    <s v="LP 7"/>
    <x v="1"/>
    <x v="42"/>
    <s v="-"/>
    <s v="-"/>
    <s v="&lt;5"/>
    <n v="5"/>
    <x v="1"/>
    <d v="2024-01-11T00:00:00"/>
    <m/>
  </r>
  <r>
    <s v="LP 2"/>
    <x v="0"/>
    <x v="43"/>
    <s v="&lt;0.200"/>
    <s v="&lt;0.200"/>
    <s v="-"/>
    <n v="25"/>
    <x v="0"/>
    <d v="2024-01-19T00:00:00"/>
    <d v="2024-02-02T00:00:00"/>
  </r>
  <r>
    <s v="LP 5"/>
    <x v="2"/>
    <x v="43"/>
    <n v="274"/>
    <n v="308"/>
    <s v="-"/>
    <s v="-"/>
    <x v="0"/>
    <d v="2024-01-19T00:00:00"/>
    <d v="2024-02-02T00:00:00"/>
  </r>
  <r>
    <s v="LP 7"/>
    <x v="1"/>
    <x v="43"/>
    <s v="-"/>
    <s v="-"/>
    <s v="&lt;5"/>
    <n v="8"/>
    <x v="1"/>
    <d v="2024-01-19T00:00:00"/>
    <m/>
  </r>
  <r>
    <s v="LP 6"/>
    <x v="3"/>
    <x v="44"/>
    <s v="-"/>
    <s v="-"/>
    <s v="&lt;5"/>
    <n v="365"/>
    <x v="1"/>
    <d v="2024-01-19T00:00:00"/>
    <m/>
  </r>
  <r>
    <s v="LP 2"/>
    <x v="0"/>
    <x v="45"/>
    <n v="1.7000000000000001E-2"/>
    <n v="2.1000000000000001E-2"/>
    <s v="-"/>
    <n v="11"/>
    <x v="2"/>
    <d v="2024-06-13T00:00:00"/>
    <m/>
  </r>
  <r>
    <s v="LP 5"/>
    <x v="2"/>
    <x v="45"/>
    <n v="103"/>
    <n v="129"/>
    <s v="-"/>
    <s v="-"/>
    <x v="2"/>
    <d v="2024-06-13T00:00:00"/>
    <m/>
  </r>
  <r>
    <s v="LP 7"/>
    <x v="1"/>
    <x v="45"/>
    <s v="-"/>
    <s v="-"/>
    <s v="&lt;5"/>
    <n v="22"/>
    <x v="1"/>
    <d v="2024-06-13T00:00:00"/>
    <m/>
  </r>
  <r>
    <s v="LP 2"/>
    <x v="0"/>
    <x v="46"/>
    <n v="3.4000000000000002E-2"/>
    <n v="4.8000000000000001E-2"/>
    <s v="-"/>
    <n v="88"/>
    <x v="0"/>
    <d v="2024-06-13T00:00:00"/>
    <d v="2024-06-27T00:00:00"/>
  </r>
  <r>
    <s v="LP 5"/>
    <x v="2"/>
    <x v="46"/>
    <n v="90.4"/>
    <n v="96.8"/>
    <s v="-"/>
    <n v="33"/>
    <x v="0"/>
    <d v="2024-06-13T00:00:00"/>
    <d v="2024-06-27T00:00:00"/>
  </r>
  <r>
    <s v="LP 6"/>
    <x v="3"/>
    <x v="46"/>
    <s v="-"/>
    <s v="-"/>
    <s v="&lt;5"/>
    <n v="16"/>
    <x v="1"/>
    <d v="2024-06-13T00:00:00"/>
    <m/>
  </r>
  <r>
    <s v="LP 7"/>
    <x v="1"/>
    <x v="46"/>
    <s v="-"/>
    <s v="-"/>
    <s v="&lt;5"/>
    <s v="&lt;5"/>
    <x v="1"/>
    <d v="2024-06-13T00:00:00"/>
    <m/>
  </r>
  <r>
    <s v="LP 2"/>
    <x v="0"/>
    <x v="47"/>
    <s v="&lt;0.020"/>
    <n v="2.1000000000000001E-2"/>
    <s v="-"/>
    <n v="6"/>
    <x v="2"/>
    <d v="2024-04-26T00:00:00"/>
    <m/>
  </r>
  <r>
    <s v="LP 5"/>
    <x v="2"/>
    <x v="47"/>
    <n v="200"/>
    <n v="327"/>
    <s v="-"/>
    <s v="-"/>
    <x v="2"/>
    <d v="2024-04-26T00:00:00"/>
    <m/>
  </r>
  <r>
    <s v="LP 7"/>
    <x v="1"/>
    <x v="47"/>
    <s v="-"/>
    <s v="-"/>
    <s v="&lt;5"/>
    <n v="22"/>
    <x v="1"/>
    <d v="2024-04-26T00:00:00"/>
    <m/>
  </r>
  <r>
    <s v="LP 2"/>
    <x v="0"/>
    <x v="48"/>
    <n v="0.69499999999999995"/>
    <n v="1.1399999999999999"/>
    <s v="-"/>
    <n v="6"/>
    <x v="2"/>
    <d v="2024-06-13T00:00:00"/>
    <m/>
  </r>
  <r>
    <s v="LP 5"/>
    <x v="2"/>
    <x v="48"/>
    <n v="280"/>
    <n v="450"/>
    <s v="-"/>
    <s v="-"/>
    <x v="2"/>
    <d v="2024-06-13T00:00:00"/>
    <m/>
  </r>
  <r>
    <s v="LP 7"/>
    <x v="1"/>
    <x v="48"/>
    <s v="-"/>
    <s v="-"/>
    <s v="&lt;5"/>
    <n v="5"/>
    <x v="1"/>
    <d v="2024-06-13T00:00:00"/>
    <m/>
  </r>
  <r>
    <s v="LP 2"/>
    <x v="0"/>
    <x v="49"/>
    <n v="0.124"/>
    <n v="0.19700000000000001"/>
    <s v="-"/>
    <n v="45"/>
    <x v="0"/>
    <d v="2024-06-25T00:00:00"/>
    <d v="2024-07-09T00:00:00"/>
  </r>
  <r>
    <s v="LP 5"/>
    <x v="2"/>
    <x v="49"/>
    <n v="216"/>
    <n v="253"/>
    <s v="-"/>
    <n v="24"/>
    <x v="0"/>
    <d v="2024-06-25T00:00:00"/>
    <d v="2024-07-09T00:00:00"/>
  </r>
  <r>
    <s v="LP 6"/>
    <x v="3"/>
    <x v="49"/>
    <s v="-"/>
    <s v="-"/>
    <s v="&lt;5"/>
    <n v="15"/>
    <x v="1"/>
    <d v="2024-06-25T00:00:00"/>
    <m/>
  </r>
  <r>
    <s v="LP 7"/>
    <x v="1"/>
    <x v="49"/>
    <s v="-"/>
    <s v="-"/>
    <s v="&lt;5"/>
    <s v="&lt;5"/>
    <x v="1"/>
    <d v="2024-06-25T00:00:00"/>
    <m/>
  </r>
  <r>
    <s v="LP 2"/>
    <x v="0"/>
    <x v="50"/>
    <n v="15"/>
    <n v="26.8"/>
    <s v="-"/>
    <n v="188"/>
    <x v="2"/>
    <d v="2024-07-29T00:00:00"/>
    <m/>
  </r>
  <r>
    <s v="LP 5"/>
    <x v="2"/>
    <x v="50"/>
    <n v="176"/>
    <n v="243"/>
    <s v="-"/>
    <s v="-"/>
    <x v="2"/>
    <d v="2024-07-29T00:00:00"/>
    <m/>
  </r>
  <r>
    <s v="LP 7"/>
    <x v="1"/>
    <x v="50"/>
    <s v="-"/>
    <s v="-"/>
    <s v="&lt;5"/>
    <s v="&lt;5"/>
    <x v="1"/>
    <d v="2024-07-29T00:00:00"/>
    <m/>
  </r>
  <r>
    <s v="LP 2"/>
    <x v="0"/>
    <x v="51"/>
    <s v="&lt;1.00"/>
    <n v="5.8"/>
    <s v="-"/>
    <s v="&lt;5"/>
    <x v="2"/>
    <d v="2024-08-30T00:00:00"/>
    <m/>
  </r>
  <r>
    <s v="LP 5"/>
    <x v="2"/>
    <x v="51"/>
    <n v="133"/>
    <n v="165"/>
    <s v="-"/>
    <s v="-"/>
    <x v="2"/>
    <d v="2024-08-30T00:00:00"/>
    <m/>
  </r>
  <r>
    <s v="LP 7"/>
    <x v="1"/>
    <x v="51"/>
    <s v="-"/>
    <s v="-"/>
    <s v="&lt;5"/>
    <s v="&lt;5"/>
    <x v="1"/>
    <d v="2024-08-30T00:00:00"/>
    <m/>
  </r>
  <r>
    <s v="LP 5"/>
    <x v="2"/>
    <x v="52"/>
    <n v="216"/>
    <n v="320"/>
    <s v="-"/>
    <s v="-"/>
    <x v="0"/>
    <d v="2024-10-28T00:00:00"/>
    <d v="2024-11-11T00:00:00"/>
  </r>
  <r>
    <s v="LP 5"/>
    <x v="2"/>
    <x v="53"/>
    <n v="245"/>
    <n v="304"/>
    <s v="-"/>
    <s v="-"/>
    <x v="2"/>
    <d v="2024-11-21T00:00:00"/>
    <m/>
  </r>
  <r>
    <s v="LP 2"/>
    <x v="0"/>
    <x v="54"/>
    <s v="&lt;0.004"/>
    <n v="3.7999999999999999E-2"/>
    <s v="-"/>
    <s v="&lt;5"/>
    <x v="2"/>
    <d v="2024-12-23T00:00:00"/>
    <m/>
  </r>
  <r>
    <s v="LP 5"/>
    <x v="2"/>
    <x v="54"/>
    <n v="129"/>
    <n v="237"/>
    <s v="-"/>
    <s v="&lt;5"/>
    <x v="2"/>
    <d v="2024-12-23T00:00:00"/>
    <m/>
  </r>
  <r>
    <s v="LP 6"/>
    <x v="3"/>
    <x v="54"/>
    <s v="-"/>
    <s v="-"/>
    <s v="-"/>
    <n v="28"/>
    <x v="1"/>
    <d v="2024-12-23T00:00:00"/>
    <m/>
  </r>
  <r>
    <s v="LP 7"/>
    <x v="1"/>
    <x v="54"/>
    <s v="-"/>
    <s v="-"/>
    <s v="&lt;5"/>
    <s v="&lt;5"/>
    <x v="1"/>
    <d v="2024-12-23T00:00:00"/>
    <m/>
  </r>
  <r>
    <s v="LP 5"/>
    <x v="2"/>
    <x v="55"/>
    <n v="188"/>
    <n v="256"/>
    <s v="-"/>
    <s v="-"/>
    <x v="0"/>
    <d v="2025-02-04T00:00:00"/>
    <d v="2025-02-18T00:00:00"/>
  </r>
  <r>
    <s v="LP 6"/>
    <x v="3"/>
    <x v="55"/>
    <s v="-"/>
    <s v="-"/>
    <s v="&lt;5"/>
    <n v="9"/>
    <x v="1"/>
    <d v="2025-02-04T00:00:00"/>
    <m/>
  </r>
  <r>
    <s v="LP 7"/>
    <x v="1"/>
    <x v="55"/>
    <s v="-"/>
    <s v="-"/>
    <s v="&lt;5"/>
    <n v="6"/>
    <x v="1"/>
    <d v="2025-02-04T00:00:00"/>
    <m/>
  </r>
  <r>
    <s v="LP 2"/>
    <x v="0"/>
    <x v="56"/>
    <m/>
    <m/>
    <n v="0.33100000000000002"/>
    <m/>
    <x v="2"/>
    <m/>
    <m/>
  </r>
  <r>
    <s v="LP 2"/>
    <x v="0"/>
    <x v="56"/>
    <s v="-"/>
    <s v="-"/>
    <s v="-"/>
    <n v="20"/>
    <x v="2"/>
    <d v="2025-03-24T00:00:00"/>
    <m/>
  </r>
  <r>
    <s v="LP 5"/>
    <x v="2"/>
    <x v="56"/>
    <n v="248"/>
    <n v="293"/>
    <s v="-"/>
    <n v="85"/>
    <x v="2"/>
    <d v="2025-03-24T00:00:00"/>
    <m/>
  </r>
  <r>
    <s v="LP 6"/>
    <x v="3"/>
    <x v="56"/>
    <s v="-"/>
    <s v="-"/>
    <s v="&lt;5"/>
    <n v="469"/>
    <x v="1"/>
    <d v="2025-03-24T00:00:00"/>
    <m/>
  </r>
  <r>
    <s v="LP 7"/>
    <x v="1"/>
    <x v="56"/>
    <s v="-"/>
    <s v="-"/>
    <s v="&lt;5"/>
    <n v="136"/>
    <x v="1"/>
    <d v="2025-03-24T00:00:00"/>
    <m/>
  </r>
  <r>
    <s v="LP 2"/>
    <x v="0"/>
    <x v="57"/>
    <n v="0.03"/>
    <n v="3.4000000000000002E-2"/>
    <m/>
    <m/>
    <x v="0"/>
    <m/>
    <m/>
  </r>
  <r>
    <s v="LP 2"/>
    <x v="0"/>
    <x v="57"/>
    <n v="0.03"/>
    <n v="3.4000000000000002E-2"/>
    <s v="-"/>
    <s v="-"/>
    <x v="0"/>
    <d v="2025-04-08T00:00:00"/>
    <d v="2025-04-22T00:00:00"/>
  </r>
  <r>
    <s v="LP 2"/>
    <x v="0"/>
    <x v="58"/>
    <n v="1.6E-2"/>
    <n v="1.7000000000000001E-2"/>
    <n v="1.35"/>
    <m/>
    <x v="2"/>
    <m/>
    <m/>
  </r>
  <r>
    <s v="LP 2"/>
    <x v="0"/>
    <x v="58"/>
    <n v="1.6E-2"/>
    <n v="1.7000000000000001E-2"/>
    <s v="-"/>
    <n v="8"/>
    <x v="2"/>
    <d v="2025-04-22T00:00:00"/>
    <m/>
  </r>
  <r>
    <s v="LP 5"/>
    <x v="2"/>
    <x v="58"/>
    <n v="21.8"/>
    <n v="22.6"/>
    <s v="-"/>
    <s v="-"/>
    <x v="0"/>
    <d v="2025-04-22T00:00:00"/>
    <d v="2025-05-06T00:00:00"/>
  </r>
  <r>
    <s v="LP 7"/>
    <x v="1"/>
    <x v="58"/>
    <s v="-"/>
    <s v="-"/>
    <s v="&lt;5"/>
    <s v="&lt;5"/>
    <x v="1"/>
    <d v="2025-04-22T00:00:00"/>
    <m/>
  </r>
  <r>
    <s v="LP 2"/>
    <x v="0"/>
    <x v="59"/>
    <s v="&lt;0.200"/>
    <n v="0.33900000000000002"/>
    <n v="0.88900000000000001"/>
    <m/>
    <x v="2"/>
    <m/>
    <m/>
  </r>
  <r>
    <s v="LP 2"/>
    <x v="0"/>
    <x v="59"/>
    <s v="&lt;0.200"/>
    <n v="0.33900000000000002"/>
    <s v="-"/>
    <n v="54"/>
    <x v="2"/>
    <d v="2025-05-21T00:00:00"/>
    <m/>
  </r>
  <r>
    <s v="LP 5"/>
    <x v="2"/>
    <x v="59"/>
    <n v="190"/>
    <n v="253"/>
    <s v="-"/>
    <s v="-"/>
    <x v="2"/>
    <d v="2025-05-21T00:00:00"/>
    <m/>
  </r>
  <r>
    <s v="LP 7"/>
    <x v="1"/>
    <x v="59"/>
    <s v="-"/>
    <s v="-"/>
    <s v="&lt;5"/>
    <n v="10"/>
    <x v="1"/>
    <d v="2025-05-21T00:00:00"/>
    <m/>
  </r>
  <r>
    <s v="LP 2"/>
    <x v="0"/>
    <x v="60"/>
    <n v="1.57"/>
    <n v="2.94"/>
    <n v="0.25900000000000001"/>
    <n v="0.20100000000000001"/>
    <x v="2"/>
    <m/>
    <m/>
  </r>
  <r>
    <s v="LP 2"/>
    <x v="0"/>
    <x v="60"/>
    <n v="1.57"/>
    <n v="2.94"/>
    <s v="-"/>
    <n v="15"/>
    <x v="0"/>
    <d v="2025-06-16T00:00:00"/>
    <d v="2025-06-30T00:00:00"/>
  </r>
  <r>
    <s v="LP 5"/>
    <x v="2"/>
    <x v="60"/>
    <n v="103"/>
    <n v="155"/>
    <s v="-"/>
    <n v="305"/>
    <x v="2"/>
    <d v="2025-06-16T00:00:00"/>
    <m/>
  </r>
  <r>
    <s v="LP 6"/>
    <x v="3"/>
    <x v="60"/>
    <s v="-"/>
    <s v="-"/>
    <s v="&lt;5"/>
    <n v="24"/>
    <x v="1"/>
    <d v="2025-06-16T00:00:00"/>
    <m/>
  </r>
  <r>
    <s v="LP 7"/>
    <x v="1"/>
    <x v="60"/>
    <s v="-"/>
    <s v="-"/>
    <s v="&lt;5"/>
    <n v="25"/>
    <x v="1"/>
    <d v="2025-06-16T00:00:00"/>
    <m/>
  </r>
  <r>
    <s v="LP 5"/>
    <x v="2"/>
    <x v="61"/>
    <n v="106"/>
    <n v="132"/>
    <s v="-"/>
    <s v="-"/>
    <x v="0"/>
    <d v="2025-07-16T00:00:00"/>
    <d v="2025-07-30T00:00:00"/>
  </r>
  <r>
    <s v="LP 7"/>
    <x v="1"/>
    <x v="61"/>
    <s v="-"/>
    <s v="-"/>
    <s v="&lt;5"/>
    <n v="7"/>
    <x v="1"/>
    <d v="2025-07-16T00:00:00"/>
    <m/>
  </r>
  <r>
    <s v="LP 5"/>
    <x v="2"/>
    <x v="62"/>
    <n v="23.7"/>
    <n v="27.8"/>
    <s v="-"/>
    <s v="-"/>
    <x v="2"/>
    <d v="2025-09-19T00:00:00"/>
    <m/>
  </r>
  <r>
    <s v="LP 7"/>
    <x v="1"/>
    <x v="62"/>
    <s v="-"/>
    <s v="-"/>
    <s v="&lt;5"/>
    <n v="6"/>
    <x v="1"/>
    <d v="2025-09-19T00:00:00"/>
    <m/>
  </r>
  <r>
    <s v="LP 2"/>
    <x v="0"/>
    <x v="63"/>
    <n v="2.1999999999999999E-2"/>
    <n v="2.3E-2"/>
    <m/>
    <n v="35"/>
    <x v="0"/>
    <d v="2025-10-30T00:00:00"/>
    <m/>
  </r>
  <r>
    <s v="LP 5"/>
    <x v="2"/>
    <x v="63"/>
    <n v="350"/>
    <n v="573"/>
    <m/>
    <n v="31"/>
    <x v="2"/>
    <d v="2025-10-30T00:00:00"/>
    <m/>
  </r>
  <r>
    <s v="LP 6"/>
    <x v="3"/>
    <x v="63"/>
    <m/>
    <m/>
    <s v="&lt;5"/>
    <s v="&lt;5"/>
    <x v="1"/>
    <d v="2025-10-30T00:00:00"/>
    <m/>
  </r>
  <r>
    <s v="LP 7"/>
    <x v="1"/>
    <x v="63"/>
    <m/>
    <m/>
    <s v="&lt;5"/>
    <n v="8"/>
    <x v="1"/>
    <d v="2025-10-30T00:00:00"/>
    <m/>
  </r>
  <r>
    <s v="LP 5"/>
    <x v="2"/>
    <x v="64"/>
    <n v="75"/>
    <n v="107"/>
    <m/>
    <m/>
    <x v="0"/>
    <d v="2025-11-12T00:00:00"/>
    <m/>
  </r>
  <r>
    <s v="LP 7"/>
    <x v="1"/>
    <x v="64"/>
    <m/>
    <m/>
    <s v="&lt;5"/>
    <n v="39"/>
    <x v="1"/>
    <d v="2025-11-12T00:00:00"/>
    <m/>
  </r>
  <r>
    <s v="LP 1"/>
    <x v="4"/>
    <x v="65"/>
    <m/>
    <m/>
    <m/>
    <m/>
    <x v="1"/>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r>
    <m/>
    <x v="5"/>
    <x v="65"/>
    <m/>
    <m/>
    <m/>
    <m/>
    <x v="3"/>
    <m/>
    <m/>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3">
  <r>
    <x v="0"/>
    <x v="0"/>
    <m/>
    <n v="0.4"/>
    <m/>
    <m/>
  </r>
  <r>
    <x v="1"/>
    <x v="0"/>
    <m/>
    <n v="1.1000000000000001"/>
    <m/>
    <m/>
  </r>
  <r>
    <x v="2"/>
    <x v="0"/>
    <m/>
    <n v="0.3"/>
    <m/>
    <m/>
  </r>
  <r>
    <x v="3"/>
    <x v="0"/>
    <m/>
    <n v="0.1"/>
    <m/>
    <m/>
  </r>
  <r>
    <x v="4"/>
    <x v="0"/>
    <m/>
    <n v="5.8"/>
    <m/>
    <m/>
  </r>
  <r>
    <x v="5"/>
    <x v="0"/>
    <m/>
    <n v="0.8"/>
    <m/>
    <m/>
  </r>
  <r>
    <x v="0"/>
    <x v="1"/>
    <m/>
    <n v="0.6"/>
    <m/>
    <m/>
  </r>
  <r>
    <x v="1"/>
    <x v="1"/>
    <m/>
    <n v="0.6"/>
    <m/>
    <m/>
  </r>
  <r>
    <x v="2"/>
    <x v="1"/>
    <m/>
    <n v="0.3"/>
    <m/>
    <m/>
  </r>
  <r>
    <x v="3"/>
    <x v="1"/>
    <m/>
    <n v="0.5"/>
    <m/>
    <m/>
  </r>
  <r>
    <x v="4"/>
    <x v="1"/>
    <m/>
    <n v="2.5"/>
    <m/>
    <m/>
  </r>
  <r>
    <x v="5"/>
    <x v="1"/>
    <m/>
    <n v="0.6"/>
    <m/>
    <m/>
  </r>
  <r>
    <x v="0"/>
    <x v="2"/>
    <m/>
    <n v="0.9"/>
    <m/>
    <m/>
  </r>
  <r>
    <x v="1"/>
    <x v="2"/>
    <m/>
    <n v="0.4"/>
    <m/>
    <m/>
  </r>
  <r>
    <x v="2"/>
    <x v="2"/>
    <m/>
    <n v="0.6"/>
    <m/>
    <m/>
  </r>
  <r>
    <x v="3"/>
    <x v="2"/>
    <m/>
    <n v="0.8"/>
    <m/>
    <m/>
  </r>
  <r>
    <x v="4"/>
    <x v="2"/>
    <m/>
    <n v="1.6"/>
    <m/>
    <m/>
  </r>
  <r>
    <x v="5"/>
    <x v="2"/>
    <m/>
    <n v="1.2"/>
    <m/>
    <m/>
  </r>
  <r>
    <x v="0"/>
    <x v="3"/>
    <m/>
    <n v="3"/>
    <m/>
    <m/>
  </r>
  <r>
    <x v="1"/>
    <x v="3"/>
    <m/>
    <n v="0.6"/>
    <m/>
    <m/>
  </r>
  <r>
    <x v="2"/>
    <x v="3"/>
    <m/>
    <n v="0.8"/>
    <m/>
    <m/>
  </r>
  <r>
    <x v="3"/>
    <x v="3"/>
    <m/>
    <n v="1.4"/>
    <m/>
    <m/>
  </r>
  <r>
    <x v="4"/>
    <x v="3"/>
    <m/>
    <n v="2.4"/>
    <m/>
    <m/>
  </r>
  <r>
    <x v="5"/>
    <x v="3"/>
    <m/>
    <n v="1.5"/>
    <m/>
    <m/>
  </r>
  <r>
    <x v="0"/>
    <x v="4"/>
    <m/>
    <n v="8.9"/>
    <m/>
    <m/>
  </r>
  <r>
    <x v="1"/>
    <x v="4"/>
    <m/>
    <n v="0.3"/>
    <m/>
    <m/>
  </r>
  <r>
    <x v="2"/>
    <x v="4"/>
    <m/>
    <n v="0.5"/>
    <m/>
    <m/>
  </r>
  <r>
    <x v="3"/>
    <x v="4"/>
    <m/>
    <n v="0.6"/>
    <m/>
    <m/>
  </r>
  <r>
    <x v="4"/>
    <x v="4"/>
    <m/>
    <n v="1.8"/>
    <m/>
    <m/>
  </r>
  <r>
    <x v="5"/>
    <x v="4"/>
    <m/>
    <n v="0.5"/>
    <m/>
    <m/>
  </r>
  <r>
    <x v="0"/>
    <x v="5"/>
    <n v="5.8999999999999998E-5"/>
    <n v="0.9"/>
    <m/>
    <m/>
  </r>
  <r>
    <x v="1"/>
    <x v="5"/>
    <n v="1.4999999999999999E-4"/>
    <n v="0.7"/>
    <m/>
    <m/>
  </r>
  <r>
    <x v="3"/>
    <x v="5"/>
    <n v="9.6299999999999996E-5"/>
    <n v="0.5"/>
    <m/>
    <m/>
  </r>
  <r>
    <x v="4"/>
    <x v="5"/>
    <n v="5.7499999999999999E-3"/>
    <n v="0.8"/>
    <m/>
    <m/>
  </r>
  <r>
    <x v="5"/>
    <x v="5"/>
    <n v="3.0800000000000001E-4"/>
    <n v="0.5"/>
    <m/>
    <m/>
  </r>
  <r>
    <x v="0"/>
    <x v="6"/>
    <n v="9.2200000000000005E-5"/>
    <n v="1.8"/>
    <m/>
    <m/>
  </r>
  <r>
    <x v="1"/>
    <x v="6"/>
    <n v="9.4500000000000007E-5"/>
    <n v="1.6"/>
    <m/>
    <m/>
  </r>
  <r>
    <x v="2"/>
    <x v="6"/>
    <n v="2.6600000000000001E-4"/>
    <n v="1.4"/>
    <m/>
    <m/>
  </r>
  <r>
    <x v="3"/>
    <x v="6"/>
    <n v="4.4999999999999999E-4"/>
    <n v="2.4"/>
    <m/>
    <m/>
  </r>
  <r>
    <x v="4"/>
    <x v="6"/>
    <n v="2.81E-3"/>
    <n v="1.5"/>
    <m/>
    <m/>
  </r>
  <r>
    <x v="5"/>
    <x v="6"/>
    <n v="1.07E-3"/>
    <n v="2.5"/>
    <m/>
    <m/>
  </r>
  <r>
    <x v="0"/>
    <x v="7"/>
    <n v="1.22E-4"/>
    <n v="1.6"/>
    <m/>
    <m/>
  </r>
  <r>
    <x v="1"/>
    <x v="7"/>
    <n v="1.21E-4"/>
    <n v="0.8"/>
    <m/>
    <m/>
  </r>
  <r>
    <x v="2"/>
    <x v="7"/>
    <n v="6.1799999999999995E-4"/>
    <n v="1.4"/>
    <m/>
    <m/>
  </r>
  <r>
    <x v="3"/>
    <x v="7"/>
    <n v="5.1400000000000003E-4"/>
    <n v="1.1000000000000001"/>
    <m/>
    <m/>
  </r>
  <r>
    <x v="4"/>
    <x v="7"/>
    <n v="4.1799999999999997E-3"/>
    <n v="1.5"/>
    <m/>
    <m/>
  </r>
  <r>
    <x v="5"/>
    <x v="7"/>
    <n v="2.1800000000000001E-3"/>
    <n v="1.7"/>
    <m/>
    <m/>
  </r>
  <r>
    <x v="0"/>
    <x v="8"/>
    <n v="6.3E-5"/>
    <n v="0.5"/>
    <m/>
    <m/>
  </r>
  <r>
    <x v="1"/>
    <x v="8"/>
    <n v="1.22E-4"/>
    <n v="0.5"/>
    <m/>
    <m/>
  </r>
  <r>
    <x v="2"/>
    <x v="8"/>
    <n v="3.6200000000000002E-4"/>
    <n v="0.4"/>
    <m/>
    <m/>
  </r>
  <r>
    <x v="3"/>
    <x v="8"/>
    <n v="1.07E-3"/>
    <n v="1.1000000000000001"/>
    <m/>
    <m/>
  </r>
  <r>
    <x v="4"/>
    <x v="8"/>
    <n v="1.4500000000000001E-2"/>
    <n v="1.4"/>
    <m/>
    <m/>
  </r>
  <r>
    <x v="5"/>
    <x v="8"/>
    <n v="2.0899999999999998E-3"/>
    <n v="1"/>
    <m/>
    <m/>
  </r>
  <r>
    <x v="0"/>
    <x v="9"/>
    <n v="2.63E-4"/>
    <n v="1.1000000000000001"/>
    <m/>
    <m/>
  </r>
  <r>
    <x v="1"/>
    <x v="9"/>
    <n v="3.28E-4"/>
    <n v="1.9"/>
    <m/>
    <m/>
  </r>
  <r>
    <x v="2"/>
    <x v="9"/>
    <n v="2.1100000000000001E-2"/>
    <n v="1.6"/>
    <m/>
    <m/>
  </r>
  <r>
    <x v="3"/>
    <x v="9"/>
    <n v="1.74E-4"/>
    <n v="0.5"/>
    <m/>
    <m/>
  </r>
  <r>
    <x v="4"/>
    <x v="9"/>
    <n v="4.6699999999999997E-3"/>
    <n v="1.4"/>
    <m/>
    <m/>
  </r>
  <r>
    <x v="5"/>
    <x v="9"/>
    <n v="1.74E-3"/>
    <n v="1.2"/>
    <m/>
    <m/>
  </r>
  <r>
    <x v="0"/>
    <x v="10"/>
    <s v="&lt;0.00000050"/>
    <n v="2.2000000000000002"/>
    <m/>
    <m/>
  </r>
  <r>
    <x v="1"/>
    <x v="10"/>
    <n v="2.8200000000000002E-4"/>
    <n v="1.5"/>
    <m/>
    <m/>
  </r>
  <r>
    <x v="2"/>
    <x v="10"/>
    <n v="7.76E-4"/>
    <n v="1.6"/>
    <m/>
    <m/>
  </r>
  <r>
    <x v="3"/>
    <x v="10"/>
    <n v="1.2099999999999999E-3"/>
    <n v="1.8"/>
    <m/>
    <m/>
  </r>
  <r>
    <x v="4"/>
    <x v="10"/>
    <n v="4.07E-2"/>
    <n v="3.6"/>
    <m/>
    <m/>
  </r>
  <r>
    <x v="5"/>
    <x v="10"/>
    <n v="3.2399999999999998E-3"/>
    <n v="2.5"/>
    <m/>
    <m/>
  </r>
  <r>
    <x v="0"/>
    <x v="11"/>
    <n v="3.8099999999999999E-4"/>
    <n v="0.7"/>
    <m/>
    <m/>
  </r>
  <r>
    <x v="1"/>
    <x v="11"/>
    <n v="1.08E-4"/>
    <n v="0.2"/>
    <m/>
    <m/>
  </r>
  <r>
    <x v="2"/>
    <x v="11"/>
    <n v="2.5799999999999998E-4"/>
    <n v="0.4"/>
    <m/>
    <m/>
  </r>
  <r>
    <x v="3"/>
    <x v="11"/>
    <n v="1.0200000000000001E-3"/>
    <n v="2.6"/>
    <m/>
    <m/>
  </r>
  <r>
    <x v="4"/>
    <x v="11"/>
    <n v="3.8199999999999998E-2"/>
    <n v="3.2"/>
    <m/>
    <m/>
  </r>
  <r>
    <x v="5"/>
    <x v="11"/>
    <n v="1.09E-3"/>
    <n v="0.4"/>
    <m/>
    <m/>
  </r>
  <r>
    <x v="0"/>
    <x v="12"/>
    <n v="4.2400000000000001E-4"/>
    <n v="0.5"/>
    <m/>
    <m/>
  </r>
  <r>
    <x v="1"/>
    <x v="12"/>
    <n v="5.4000000000000001E-4"/>
    <n v="0.4"/>
    <m/>
    <m/>
  </r>
  <r>
    <x v="2"/>
    <x v="12"/>
    <n v="2.3000000000000001E-4"/>
    <n v="0.2"/>
    <m/>
    <m/>
  </r>
  <r>
    <x v="3"/>
    <x v="12"/>
    <n v="1.9000000000000001E-4"/>
    <n v="0.1"/>
    <m/>
    <m/>
  </r>
  <r>
    <x v="4"/>
    <x v="12"/>
    <n v="2.1100000000000001E-2"/>
    <n v="2.7"/>
    <m/>
    <m/>
  </r>
  <r>
    <x v="5"/>
    <x v="12"/>
    <n v="3.5500000000000002E-3"/>
    <n v="1.8"/>
    <m/>
    <m/>
  </r>
  <r>
    <x v="0"/>
    <x v="13"/>
    <n v="5.2599999999999999E-4"/>
    <n v="0.4"/>
    <m/>
    <m/>
  </r>
  <r>
    <x v="1"/>
    <x v="13"/>
    <n v="1.3999999999999999E-4"/>
    <n v="0.2"/>
    <m/>
    <m/>
  </r>
  <r>
    <x v="3"/>
    <x v="13"/>
    <n v="6.7000000000000002E-4"/>
    <n v="0.4"/>
    <m/>
    <m/>
  </r>
  <r>
    <x v="4"/>
    <x v="13"/>
    <n v="1.8700000000000001E-2"/>
    <n v="1.9"/>
    <m/>
    <m/>
  </r>
  <r>
    <x v="5"/>
    <x v="13"/>
    <n v="1.2199999999999999E-3"/>
    <n v="0.8"/>
    <m/>
    <m/>
  </r>
  <r>
    <x v="0"/>
    <x v="14"/>
    <n v="1.6699999999999999E-4"/>
    <n v="0.3"/>
    <m/>
    <m/>
  </r>
  <r>
    <x v="1"/>
    <x v="14"/>
    <n v="6.1200000000000002E-4"/>
    <n v="1.3"/>
    <m/>
    <m/>
  </r>
  <r>
    <x v="2"/>
    <x v="14"/>
    <n v="1.5E-3"/>
    <n v="1.9"/>
    <m/>
    <m/>
  </r>
  <r>
    <x v="3"/>
    <x v="14"/>
    <n v="1.11E-4"/>
    <n v="0.2"/>
    <m/>
    <m/>
  </r>
  <r>
    <x v="4"/>
    <x v="14"/>
    <n v="1.55E-2"/>
    <n v="1.5"/>
    <m/>
    <m/>
  </r>
  <r>
    <x v="5"/>
    <x v="14"/>
    <n v="3.32E-3"/>
    <n v="0.9"/>
    <m/>
    <m/>
  </r>
  <r>
    <x v="0"/>
    <x v="15"/>
    <n v="2.8400000000000002E-4"/>
    <n v="1.2"/>
    <m/>
    <m/>
  </r>
  <r>
    <x v="1"/>
    <x v="15"/>
    <n v="6.6E-4"/>
    <n v="0.5"/>
    <m/>
    <m/>
  </r>
  <r>
    <x v="2"/>
    <x v="15"/>
    <n v="6.4800000000000003E-4"/>
    <n v="0.5"/>
    <m/>
    <m/>
  </r>
  <r>
    <x v="3"/>
    <x v="15"/>
    <n v="1.3799999999999999E-3"/>
    <n v="0.5"/>
    <m/>
    <m/>
  </r>
  <r>
    <x v="4"/>
    <x v="15"/>
    <n v="1.18E-2"/>
    <n v="0.8"/>
    <m/>
    <m/>
  </r>
  <r>
    <x v="5"/>
    <x v="15"/>
    <n v="1.6199999999999999E-3"/>
    <n v="0.8"/>
    <m/>
    <m/>
  </r>
  <r>
    <x v="0"/>
    <x v="16"/>
    <n v="6.7199999999999996E-4"/>
    <n v="0.9"/>
    <m/>
    <m/>
  </r>
  <r>
    <x v="1"/>
    <x v="16"/>
    <n v="5.5099999999999995E-4"/>
    <n v="1.3"/>
    <m/>
    <m/>
  </r>
  <r>
    <x v="2"/>
    <x v="16"/>
    <n v="5.1199999999999998E-4"/>
    <n v="0.7"/>
    <m/>
    <m/>
  </r>
  <r>
    <x v="3"/>
    <x v="16"/>
    <n v="3.8999999999999999E-4"/>
    <n v="0.6"/>
    <m/>
    <m/>
  </r>
  <r>
    <x v="4"/>
    <x v="16"/>
    <n v="1.8599999999999998E-2"/>
    <n v="3.3"/>
    <m/>
    <m/>
  </r>
  <r>
    <x v="5"/>
    <x v="16"/>
    <n v="3.1199999999999999E-3"/>
    <n v="2.7"/>
    <m/>
    <m/>
  </r>
  <r>
    <x v="0"/>
    <x v="17"/>
    <n v="3.3500000000000001E-4"/>
    <n v="1.1000000000000001"/>
    <m/>
    <m/>
  </r>
  <r>
    <x v="1"/>
    <x v="17"/>
    <n v="1.84E-4"/>
    <n v="1.3"/>
    <m/>
    <m/>
  </r>
  <r>
    <x v="2"/>
    <x v="17"/>
    <n v="9.5299999999999999E-5"/>
    <n v="0.4"/>
    <m/>
    <m/>
  </r>
  <r>
    <x v="3"/>
    <x v="17"/>
    <n v="6.8099999999999996E-4"/>
    <n v="0.6"/>
    <m/>
    <m/>
  </r>
  <r>
    <x v="4"/>
    <x v="17"/>
    <n v="1.2200000000000001E-2"/>
    <n v="1.8"/>
    <m/>
    <m/>
  </r>
  <r>
    <x v="5"/>
    <x v="17"/>
    <n v="2.7699999999999999E-3"/>
    <n v="1.8"/>
    <m/>
    <m/>
  </r>
  <r>
    <x v="0"/>
    <x v="18"/>
    <n v="7.1599999999999995E-4"/>
    <n v="2.5"/>
    <m/>
    <m/>
  </r>
  <r>
    <x v="1"/>
    <x v="18"/>
    <n v="3.79E-4"/>
    <n v="1.2"/>
    <m/>
    <m/>
  </r>
  <r>
    <x v="2"/>
    <x v="18"/>
    <n v="4.4299999999999998E-4"/>
    <n v="1.1000000000000001"/>
    <m/>
    <m/>
  </r>
  <r>
    <x v="3"/>
    <x v="18"/>
    <n v="5.3200000000000003E-4"/>
    <n v="0.8"/>
    <m/>
    <m/>
  </r>
  <r>
    <x v="4"/>
    <x v="18"/>
    <n v="1.8200000000000001E-2"/>
    <n v="2.6"/>
    <m/>
    <m/>
  </r>
  <r>
    <x v="5"/>
    <x v="18"/>
    <n v="1.64E-3"/>
    <n v="1.3"/>
    <m/>
    <m/>
  </r>
  <r>
    <x v="0"/>
    <x v="19"/>
    <n v="2.7900000000000001E-4"/>
    <n v="1.9"/>
    <m/>
    <m/>
  </r>
  <r>
    <x v="1"/>
    <x v="19"/>
    <n v="1.35E-4"/>
    <n v="1.6"/>
    <m/>
    <m/>
  </r>
  <r>
    <x v="2"/>
    <x v="19"/>
    <n v="3.3700000000000001E-4"/>
    <n v="1.1000000000000001"/>
    <m/>
    <m/>
  </r>
  <r>
    <x v="3"/>
    <x v="19"/>
    <n v="2.7799999999999999E-3"/>
    <n v="1.4"/>
    <m/>
    <m/>
  </r>
  <r>
    <x v="4"/>
    <x v="19"/>
    <n v="3.15E-3"/>
    <n v="1.9"/>
    <m/>
    <m/>
  </r>
  <r>
    <x v="5"/>
    <x v="19"/>
    <n v="8.3600000000000005E-4"/>
    <n v="1.9"/>
    <m/>
    <m/>
  </r>
  <r>
    <x v="0"/>
    <x v="20"/>
    <n v="3.1199999999999999E-4"/>
    <n v="1.7"/>
    <m/>
    <m/>
  </r>
  <r>
    <x v="1"/>
    <x v="20"/>
    <n v="2.1499999999999999E-4"/>
    <n v="0.7"/>
    <m/>
    <m/>
  </r>
  <r>
    <x v="2"/>
    <x v="20"/>
    <n v="3.8299999999999999E-4"/>
    <n v="0.9"/>
    <m/>
    <m/>
  </r>
  <r>
    <x v="3"/>
    <x v="20"/>
    <n v="5.0500000000000002E-4"/>
    <n v="0.7"/>
    <m/>
    <m/>
  </r>
  <r>
    <x v="4"/>
    <x v="20"/>
    <n v="7.4900000000000001E-3"/>
    <n v="1.9"/>
    <m/>
    <m/>
  </r>
  <r>
    <x v="5"/>
    <x v="20"/>
    <n v="8.3799999999999999E-4"/>
    <n v="0.8"/>
    <m/>
    <m/>
  </r>
  <r>
    <x v="0"/>
    <x v="21"/>
    <n v="1.75E-4"/>
    <n v="1.1000000000000001"/>
    <m/>
    <m/>
  </r>
  <r>
    <x v="1"/>
    <x v="21"/>
    <n v="1.03E-4"/>
    <n v="0.5"/>
    <m/>
    <m/>
  </r>
  <r>
    <x v="2"/>
    <x v="21"/>
    <n v="3.1300000000000002E-4"/>
    <n v="0.6"/>
    <m/>
    <m/>
  </r>
  <r>
    <x v="3"/>
    <x v="21"/>
    <n v="7.2599999999999997E-4"/>
    <n v="0.7"/>
    <m/>
    <m/>
  </r>
  <r>
    <x v="4"/>
    <x v="21"/>
    <n v="2.1899999999999999E-2"/>
    <n v="1.6"/>
    <m/>
    <m/>
  </r>
  <r>
    <x v="5"/>
    <x v="21"/>
    <n v="3.3600000000000001E-3"/>
    <n v="0.8"/>
    <m/>
    <m/>
  </r>
  <r>
    <x v="0"/>
    <x v="22"/>
    <n v="1.7100000000000001E-4"/>
    <n v="0.6"/>
    <m/>
    <m/>
  </r>
  <r>
    <x v="1"/>
    <x v="22"/>
    <n v="1.08E-4"/>
    <n v="0.3"/>
    <m/>
    <m/>
  </r>
  <r>
    <x v="2"/>
    <x v="22"/>
    <n v="1.76E-4"/>
    <n v="0.5"/>
    <m/>
    <m/>
  </r>
  <r>
    <x v="3"/>
    <x v="22"/>
    <n v="6.3100000000000005E-4"/>
    <n v="0.9"/>
    <m/>
    <m/>
  </r>
  <r>
    <x v="4"/>
    <x v="22"/>
    <n v="1.12E-2"/>
    <n v="1.2"/>
    <m/>
    <m/>
  </r>
  <r>
    <x v="5"/>
    <x v="22"/>
    <n v="2.2100000000000002E-3"/>
    <n v="0.5"/>
    <m/>
    <m/>
  </r>
  <r>
    <x v="0"/>
    <x v="23"/>
    <n v="1.7100000000000001E-4"/>
    <n v="0.6"/>
    <m/>
    <m/>
  </r>
  <r>
    <x v="1"/>
    <x v="23"/>
    <n v="9.7E-5"/>
    <n v="0.3"/>
    <m/>
    <m/>
  </r>
  <r>
    <x v="2"/>
    <x v="23"/>
    <n v="2.3699999999999999E-4"/>
    <n v="0.4"/>
    <m/>
    <m/>
  </r>
  <r>
    <x v="3"/>
    <x v="23"/>
    <n v="2.8299999999999999E-4"/>
    <n v="0.4"/>
    <m/>
    <m/>
  </r>
  <r>
    <x v="4"/>
    <x v="23"/>
    <n v="1.84E-2"/>
    <n v="1.5"/>
    <m/>
    <m/>
  </r>
  <r>
    <x v="5"/>
    <x v="23"/>
    <n v="2.16E-3"/>
    <n v="0.5"/>
    <m/>
    <m/>
  </r>
  <r>
    <x v="0"/>
    <x v="24"/>
    <n v="6.8800000000000005E-5"/>
    <n v="0.3"/>
    <m/>
    <m/>
  </r>
  <r>
    <x v="1"/>
    <x v="24"/>
    <n v="6.3499999999999997E-3"/>
    <n v="0.4"/>
    <m/>
    <m/>
  </r>
  <r>
    <x v="2"/>
    <x v="24"/>
    <n v="1.7100000000000001E-4"/>
    <n v="0.4"/>
    <m/>
    <m/>
  </r>
  <r>
    <x v="3"/>
    <x v="24"/>
    <n v="9.2100000000000003E-5"/>
    <n v="0.2"/>
    <m/>
    <m/>
  </r>
  <r>
    <x v="4"/>
    <x v="24"/>
    <n v="2.7200000000000002E-3"/>
    <n v="2.4"/>
    <m/>
    <m/>
  </r>
  <r>
    <x v="5"/>
    <x v="24"/>
    <n v="1.0200000000000001E-3"/>
    <n v="0.5"/>
    <m/>
    <m/>
  </r>
  <r>
    <x v="0"/>
    <x v="25"/>
    <n v="1.0399999999999999E-4"/>
    <n v="0.2"/>
    <m/>
    <m/>
  </r>
  <r>
    <x v="1"/>
    <x v="25"/>
    <n v="1.8100000000000001E-4"/>
    <n v="2.8"/>
    <m/>
    <m/>
  </r>
  <r>
    <x v="2"/>
    <x v="25"/>
    <n v="2.0900000000000001E-4"/>
    <n v="0.3"/>
    <m/>
    <m/>
  </r>
  <r>
    <x v="3"/>
    <x v="25"/>
    <n v="5.2200000000000003E-2"/>
    <n v="3.6"/>
    <m/>
    <m/>
  </r>
  <r>
    <x v="4"/>
    <x v="25"/>
    <s v="&lt;0.00000050"/>
    <n v="0.1"/>
    <m/>
    <m/>
  </r>
  <r>
    <x v="5"/>
    <x v="25"/>
    <s v="&lt;0.00000050"/>
    <s v="&lt;0.1"/>
    <m/>
    <m/>
  </r>
  <r>
    <x v="0"/>
    <x v="26"/>
    <n v="1.2300000000000001E-4"/>
    <n v="0.4"/>
    <m/>
    <m/>
  </r>
  <r>
    <x v="1"/>
    <x v="26"/>
    <n v="8.9700000000000001E-4"/>
    <n v="1"/>
    <m/>
    <m/>
  </r>
  <r>
    <x v="2"/>
    <x v="26"/>
    <n v="5.5000000000000002E-5"/>
    <n v="0.2"/>
    <m/>
    <m/>
  </r>
  <r>
    <x v="3"/>
    <x v="26"/>
    <n v="4.71E-5"/>
    <n v="0.3"/>
    <m/>
    <m/>
  </r>
  <r>
    <x v="4"/>
    <x v="26"/>
    <n v="0.41499999999999998"/>
    <n v="2.1"/>
    <m/>
    <m/>
  </r>
  <r>
    <x v="5"/>
    <x v="26"/>
    <n v="8.4499999999999992E-3"/>
    <n v="0.5"/>
    <m/>
    <m/>
  </r>
  <r>
    <x v="0"/>
    <x v="27"/>
    <n v="6.7099999999999991E-5"/>
    <n v="2.1"/>
    <m/>
    <m/>
  </r>
  <r>
    <x v="1"/>
    <x v="27"/>
    <n v="8.740000000000001E-5"/>
    <n v="1.7"/>
    <m/>
    <m/>
  </r>
  <r>
    <x v="2"/>
    <x v="27"/>
    <n v="3.8499999999999998E-4"/>
    <n v="1.8"/>
    <m/>
    <m/>
  </r>
  <r>
    <x v="3"/>
    <x v="27"/>
    <n v="3.3E-4"/>
    <n v="1.8"/>
    <m/>
    <m/>
  </r>
  <r>
    <x v="4"/>
    <x v="27"/>
    <n v="1.43E-2"/>
    <n v="3.3"/>
    <m/>
    <m/>
  </r>
  <r>
    <x v="5"/>
    <x v="27"/>
    <n v="1.1900000000000001E-3"/>
    <n v="1.5"/>
    <m/>
    <m/>
  </r>
  <r>
    <x v="0"/>
    <x v="28"/>
    <n v="1.5699999999999999E-4"/>
    <n v="2.1"/>
    <m/>
    <m/>
  </r>
  <r>
    <x v="1"/>
    <x v="28"/>
    <n v="5.8100000000000003E-5"/>
    <n v="0.5"/>
    <m/>
    <m/>
  </r>
  <r>
    <x v="2"/>
    <x v="28"/>
    <n v="1.7899999999999999E-4"/>
    <n v="1.1000000000000001"/>
    <m/>
    <m/>
  </r>
  <r>
    <x v="3"/>
    <x v="28"/>
    <n v="3.0600000000000001E-4"/>
    <n v="1.3"/>
    <m/>
    <m/>
  </r>
  <r>
    <x v="4"/>
    <x v="28"/>
    <n v="2.2700000000000001E-2"/>
    <n v="2.2999999999999998"/>
    <m/>
    <m/>
  </r>
  <r>
    <x v="5"/>
    <x v="28"/>
    <n v="8.7000000000000001E-4"/>
    <n v="0.6"/>
    <m/>
    <m/>
  </r>
  <r>
    <x v="0"/>
    <x v="29"/>
    <n v="1.34E-4"/>
    <n v="1.5"/>
    <m/>
    <m/>
  </r>
  <r>
    <x v="1"/>
    <x v="29"/>
    <n v="1.5100000000000001E-4"/>
    <n v="0.7"/>
    <m/>
    <m/>
  </r>
  <r>
    <x v="2"/>
    <x v="29"/>
    <s v="&lt;0.00000050"/>
    <n v="0.7"/>
    <m/>
    <m/>
  </r>
  <r>
    <x v="3"/>
    <x v="29"/>
    <n v="2.3599999999999999E-4"/>
    <n v="0.9"/>
    <m/>
    <m/>
  </r>
  <r>
    <x v="4"/>
    <x v="29"/>
    <n v="2.1399999999999999E-2"/>
    <n v="1.6"/>
    <m/>
    <m/>
  </r>
  <r>
    <x v="5"/>
    <x v="29"/>
    <n v="9.8200000000000002E-4"/>
    <n v="0.7"/>
    <m/>
    <m/>
  </r>
  <r>
    <x v="0"/>
    <x v="30"/>
    <n v="1.2E-4"/>
    <n v="1.6"/>
    <m/>
    <m/>
  </r>
  <r>
    <x v="1"/>
    <x v="30"/>
    <n v="2.05E-4"/>
    <n v="1.4"/>
    <m/>
    <m/>
  </r>
  <r>
    <x v="2"/>
    <x v="30"/>
    <n v="2.5599999999999999E-4"/>
    <n v="1.2"/>
    <m/>
    <m/>
  </r>
  <r>
    <x v="3"/>
    <x v="30"/>
    <n v="2.8200000000000002E-4"/>
    <n v="1.2"/>
    <m/>
    <m/>
  </r>
  <r>
    <x v="4"/>
    <x v="30"/>
    <n v="9.6600000000000002E-3"/>
    <n v="2"/>
    <m/>
    <m/>
  </r>
  <r>
    <x v="5"/>
    <x v="30"/>
    <n v="4.08E-4"/>
    <n v="0.6"/>
    <m/>
    <m/>
  </r>
  <r>
    <x v="0"/>
    <x v="31"/>
    <n v="3.1599999999999998E-4"/>
    <n v="1.6"/>
    <m/>
    <m/>
  </r>
  <r>
    <x v="1"/>
    <x v="31"/>
    <n v="4.5300000000000001E-4"/>
    <n v="1.1000000000000001"/>
    <m/>
    <m/>
  </r>
  <r>
    <x v="2"/>
    <x v="31"/>
    <n v="6.29E-4"/>
    <n v="1.8"/>
    <m/>
    <m/>
  </r>
  <r>
    <x v="3"/>
    <x v="31"/>
    <n v="5.62E-4"/>
    <n v="1.3"/>
    <m/>
    <m/>
  </r>
  <r>
    <x v="4"/>
    <x v="31"/>
    <n v="1.7399999999999999E-2"/>
    <n v="2.1"/>
    <m/>
    <m/>
  </r>
  <r>
    <x v="5"/>
    <x v="31"/>
    <n v="2.15E-3"/>
    <n v="1.2"/>
    <m/>
    <m/>
  </r>
  <r>
    <x v="0"/>
    <x v="32"/>
    <n v="3.7100000000000002E-4"/>
    <n v="1.6"/>
    <m/>
    <m/>
  </r>
  <r>
    <x v="1"/>
    <x v="32"/>
    <n v="1.73E-4"/>
    <n v="0.5"/>
    <m/>
    <m/>
  </r>
  <r>
    <x v="2"/>
    <x v="32"/>
    <n v="6.0999999999999997E-4"/>
    <n v="1.8"/>
    <m/>
    <m/>
  </r>
  <r>
    <x v="3"/>
    <x v="32"/>
    <n v="8.4500000000000005E-4"/>
    <n v="0.8"/>
    <m/>
    <m/>
  </r>
  <r>
    <x v="4"/>
    <x v="32"/>
    <n v="8.2799999999999992E-3"/>
    <n v="1.6"/>
    <m/>
    <m/>
  </r>
  <r>
    <x v="5"/>
    <x v="32"/>
    <n v="4.1399999999999996E-3"/>
    <n v="0.9"/>
    <m/>
    <m/>
  </r>
  <r>
    <x v="0"/>
    <x v="33"/>
    <n v="9.6400000000000012E-5"/>
    <n v="2.2999999999999998"/>
    <m/>
    <m/>
  </r>
  <r>
    <x v="1"/>
    <x v="33"/>
    <n v="1.2899999999999999E-4"/>
    <n v="1.4"/>
    <m/>
    <m/>
  </r>
  <r>
    <x v="2"/>
    <x v="33"/>
    <n v="4.1800000000000002E-4"/>
    <n v="2.8"/>
    <m/>
    <m/>
  </r>
  <r>
    <x v="3"/>
    <x v="33"/>
    <n v="1.2800000000000001E-3"/>
    <n v="2.6"/>
    <m/>
    <m/>
  </r>
  <r>
    <x v="4"/>
    <x v="33"/>
    <n v="7.6E-3"/>
    <n v="2.5"/>
    <m/>
    <m/>
  </r>
  <r>
    <x v="5"/>
    <x v="33"/>
    <n v="1.4400000000000001E-3"/>
    <n v="1.3"/>
    <m/>
    <m/>
  </r>
  <r>
    <x v="0"/>
    <x v="34"/>
    <n v="4.1600000000000002E-5"/>
    <n v="0.7"/>
    <m/>
    <m/>
  </r>
  <r>
    <x v="1"/>
    <x v="34"/>
    <n v="6.4499999999999996E-5"/>
    <n v="1.3"/>
    <m/>
    <m/>
  </r>
  <r>
    <x v="2"/>
    <x v="34"/>
    <n v="4.6700000000000002E-4"/>
    <n v="1"/>
    <m/>
    <m/>
  </r>
  <r>
    <x v="3"/>
    <x v="34"/>
    <n v="1.3200000000000001E-4"/>
    <n v="0.9"/>
    <m/>
    <m/>
  </r>
  <r>
    <x v="4"/>
    <x v="34"/>
    <n v="6.7099999999999998E-3"/>
    <n v="1.8"/>
    <m/>
    <m/>
  </r>
  <r>
    <x v="5"/>
    <x v="34"/>
    <n v="5.4500000000000002E-4"/>
    <n v="1.4"/>
    <m/>
    <m/>
  </r>
  <r>
    <x v="0"/>
    <x v="35"/>
    <s v="&lt;0.00000050"/>
    <n v="0.5"/>
    <m/>
    <m/>
  </r>
  <r>
    <x v="1"/>
    <x v="35"/>
    <s v="&lt;0.00000050"/>
    <n v="2.2000000000000002"/>
    <m/>
    <m/>
  </r>
  <r>
    <x v="2"/>
    <x v="35"/>
    <n v="3.4200000000000005E-5"/>
    <n v="0.8"/>
    <m/>
    <m/>
  </r>
  <r>
    <x v="3"/>
    <x v="35"/>
    <s v="&lt;0.00000050"/>
    <n v="0.5"/>
    <m/>
    <m/>
  </r>
  <r>
    <x v="4"/>
    <x v="35"/>
    <n v="2.2599999999999999E-3"/>
    <n v="1.3"/>
    <m/>
    <m/>
  </r>
  <r>
    <x v="5"/>
    <x v="35"/>
    <n v="1.7799999999999999E-4"/>
    <n v="0.9"/>
    <m/>
    <m/>
  </r>
  <r>
    <x v="0"/>
    <x v="36"/>
    <n v="3.5800000000000003E-5"/>
    <n v="0.5"/>
    <m/>
    <m/>
  </r>
  <r>
    <x v="1"/>
    <x v="36"/>
    <n v="7.4900000000000005E-5"/>
    <n v="0.7"/>
    <m/>
    <m/>
  </r>
  <r>
    <x v="2"/>
    <x v="36"/>
    <n v="6.2100000000000005E-5"/>
    <n v="0.4"/>
    <m/>
    <m/>
  </r>
  <r>
    <x v="3"/>
    <x v="36"/>
    <n v="8.1299999999999997E-5"/>
    <n v="0.2"/>
    <m/>
    <m/>
  </r>
  <r>
    <x v="4"/>
    <x v="36"/>
    <n v="3.04E-2"/>
    <n v="2.7"/>
    <m/>
    <m/>
  </r>
  <r>
    <x v="5"/>
    <x v="36"/>
    <n v="6.3599999999999996E-4"/>
    <n v="0.8"/>
    <m/>
    <m/>
  </r>
  <r>
    <x v="0"/>
    <x v="37"/>
    <n v="2.1399999999999998E-5"/>
    <n v="0.2"/>
    <m/>
    <m/>
  </r>
  <r>
    <x v="1"/>
    <x v="37"/>
    <n v="4.0099999999999999E-5"/>
    <n v="0.1"/>
    <m/>
    <m/>
  </r>
  <r>
    <x v="2"/>
    <x v="37"/>
    <s v="&lt;0.00000050"/>
    <n v="0.1"/>
    <m/>
    <m/>
  </r>
  <r>
    <x v="3"/>
    <x v="37"/>
    <n v="1.9699999999999999E-4"/>
    <n v="0.1"/>
    <m/>
    <m/>
  </r>
  <r>
    <x v="4"/>
    <x v="37"/>
    <n v="6.2399999999999997E-2"/>
    <n v="5"/>
    <m/>
    <m/>
  </r>
  <r>
    <x v="5"/>
    <x v="37"/>
    <n v="2.24E-4"/>
    <n v="0.2"/>
    <m/>
    <m/>
  </r>
  <r>
    <x v="0"/>
    <x v="38"/>
    <n v="2.2400000000000002E-6"/>
    <n v="0.6"/>
    <m/>
    <m/>
  </r>
  <r>
    <x v="1"/>
    <x v="38"/>
    <n v="1.08E-5"/>
    <n v="4.4000000000000004"/>
    <m/>
    <m/>
  </r>
  <r>
    <x v="2"/>
    <x v="38"/>
    <n v="1.17E-5"/>
    <n v="0.5"/>
    <m/>
    <m/>
  </r>
  <r>
    <x v="3"/>
    <x v="38"/>
    <n v="1.33E-5"/>
    <n v="1.1000000000000001"/>
    <m/>
    <m/>
  </r>
  <r>
    <x v="4"/>
    <x v="38"/>
    <n v="1.2800000000000001E-3"/>
    <n v="3"/>
    <m/>
    <m/>
  </r>
  <r>
    <x v="5"/>
    <x v="38"/>
    <n v="4.6499999999999999E-5"/>
    <n v="0.6"/>
    <m/>
    <m/>
  </r>
  <r>
    <x v="0"/>
    <x v="39"/>
    <n v="2.0799999999999999E-4"/>
    <n v="1.3"/>
    <m/>
    <m/>
  </r>
  <r>
    <x v="1"/>
    <x v="39"/>
    <n v="3.8000000000000002E-4"/>
    <n v="0.9"/>
    <m/>
    <m/>
  </r>
  <r>
    <x v="2"/>
    <x v="39"/>
    <n v="2.5999999999999998E-4"/>
    <n v="1.6"/>
    <m/>
    <m/>
  </r>
  <r>
    <x v="3"/>
    <x v="39"/>
    <n v="4.4000000000000002E-4"/>
    <n v="1"/>
    <m/>
    <m/>
  </r>
  <r>
    <x v="4"/>
    <x v="39"/>
    <n v="1.7500000000000002E-2"/>
    <n v="2"/>
    <m/>
    <m/>
  </r>
  <r>
    <x v="5"/>
    <x v="39"/>
    <n v="1.82E-3"/>
    <n v="1.1000000000000001"/>
    <m/>
    <m/>
  </r>
  <r>
    <x v="0"/>
    <x v="40"/>
    <n v="5.1700000000000003E-5"/>
    <n v="0.9"/>
    <m/>
    <m/>
  </r>
  <r>
    <x v="1"/>
    <x v="40"/>
    <n v="4.4799999999999998E-5"/>
    <n v="0.5"/>
    <m/>
    <m/>
  </r>
  <r>
    <x v="2"/>
    <x v="40"/>
    <n v="8.81E-5"/>
    <n v="1.2"/>
    <m/>
    <m/>
  </r>
  <r>
    <x v="3"/>
    <x v="40"/>
    <n v="5.1199999999999998E-5"/>
    <n v="0.5"/>
    <m/>
    <m/>
  </r>
  <r>
    <x v="4"/>
    <x v="40"/>
    <n v="9.1900000000000003E-3"/>
    <n v="1.3"/>
    <m/>
    <m/>
  </r>
  <r>
    <x v="5"/>
    <x v="40"/>
    <n v="1.93E-4"/>
    <n v="0.9"/>
    <m/>
    <m/>
  </r>
  <r>
    <x v="0"/>
    <x v="41"/>
    <n v="1.55E-4"/>
    <n v="1.2"/>
    <m/>
    <m/>
  </r>
  <r>
    <x v="1"/>
    <x v="41"/>
    <n v="2.5099999999999998E-4"/>
    <n v="2.2000000000000002"/>
    <m/>
    <m/>
  </r>
  <r>
    <x v="2"/>
    <x v="41"/>
    <n v="2.8299999999999999E-4"/>
    <n v="1.9"/>
    <m/>
    <m/>
  </r>
  <r>
    <x v="3"/>
    <x v="41"/>
    <n v="5.0900000000000001E-4"/>
    <n v="2.7"/>
    <m/>
    <m/>
  </r>
  <r>
    <x v="4"/>
    <x v="41"/>
    <n v="1.4200000000000001E-2"/>
    <n v="11.4"/>
    <m/>
    <m/>
  </r>
  <r>
    <x v="5"/>
    <x v="41"/>
    <n v="1.92E-3"/>
    <n v="2"/>
    <m/>
    <m/>
  </r>
  <r>
    <x v="1"/>
    <x v="42"/>
    <n v="1.08E-4"/>
    <n v="0.8"/>
    <d v="2025-01-29T00:00:00"/>
    <m/>
  </r>
  <r>
    <x v="2"/>
    <x v="42"/>
    <n v="2.6800000000000001E-4"/>
    <n v="2.2000000000000002"/>
    <d v="2025-01-29T00:00:00"/>
    <m/>
  </r>
  <r>
    <x v="3"/>
    <x v="42"/>
    <n v="2.4800000000000001E-4"/>
    <n v="1.2"/>
    <d v="2025-01-29T00:00:00"/>
    <m/>
  </r>
  <r>
    <x v="4"/>
    <x v="42"/>
    <n v="4.6100000000000004E-3"/>
    <n v="1.7"/>
    <d v="2025-01-29T00:00:00"/>
    <m/>
  </r>
  <r>
    <x v="5"/>
    <x v="42"/>
    <n v="1.42E-3"/>
    <n v="2.5"/>
    <d v="2025-01-29T00:00:00"/>
    <m/>
  </r>
  <r>
    <x v="0"/>
    <x v="43"/>
    <n v="1.6899999999999999E-4"/>
    <n v="2.8"/>
    <d v="2025-02-19T00:00:00"/>
    <m/>
  </r>
  <r>
    <x v="1"/>
    <x v="43"/>
    <n v="1.08E-4"/>
    <n v="1"/>
    <d v="2025-02-19T00:00:00"/>
    <m/>
  </r>
  <r>
    <x v="2"/>
    <x v="43"/>
    <n v="2.7700000000000001E-4"/>
    <n v="2"/>
    <d v="2025-02-19T00:00:00"/>
    <m/>
  </r>
  <r>
    <x v="3"/>
    <x v="43"/>
    <n v="6.4999999999999997E-4"/>
    <n v="1.9"/>
    <d v="2025-02-19T00:00:00"/>
    <m/>
  </r>
  <r>
    <x v="4"/>
    <x v="43"/>
    <n v="7.2100000000000003E-3"/>
    <n v="2.1"/>
    <d v="2025-02-19T00:00:00"/>
    <m/>
  </r>
  <r>
    <x v="5"/>
    <x v="43"/>
    <n v="1.92E-3"/>
    <n v="1.3"/>
    <d v="2025-02-19T00:00:00"/>
    <m/>
  </r>
  <r>
    <x v="0"/>
    <x v="44"/>
    <n v="1.2999999999999999E-3"/>
    <n v="1.5"/>
    <d v="2025-05-27T00:00:00"/>
    <m/>
  </r>
  <r>
    <x v="1"/>
    <x v="44"/>
    <n v="8.42E-5"/>
    <n v="1"/>
    <d v="2025-05-27T00:00:00"/>
    <m/>
  </r>
  <r>
    <x v="2"/>
    <x v="44"/>
    <n v="5.1400000000000003E-5"/>
    <n v="1.5"/>
    <d v="2025-05-27T00:00:00"/>
    <m/>
  </r>
  <r>
    <x v="3"/>
    <x v="44"/>
    <n v="9.2899999999999995E-5"/>
    <n v="2.4"/>
    <d v="2025-05-27T00:00:00"/>
    <m/>
  </r>
  <r>
    <x v="4"/>
    <x v="44"/>
    <n v="1.1299999999999999E-3"/>
    <n v="1.9"/>
    <d v="2025-05-27T00:00:00"/>
    <m/>
  </r>
  <r>
    <x v="5"/>
    <x v="44"/>
    <n v="7.45E-4"/>
    <n v="1.5"/>
    <d v="2025-05-27T00:00:00"/>
    <m/>
  </r>
  <r>
    <x v="0"/>
    <x v="45"/>
    <n v="9.9500000000000001E-4"/>
    <n v="1.3"/>
    <d v="2025-05-10T00:00:00"/>
    <m/>
  </r>
  <r>
    <x v="1"/>
    <x v="45"/>
    <n v="2.22E-4"/>
    <n v="0.7"/>
    <d v="2025-05-10T00:00:00"/>
    <m/>
  </r>
  <r>
    <x v="2"/>
    <x v="45"/>
    <n v="5.8699999999999996E-4"/>
    <n v="1.8"/>
    <d v="2025-05-10T00:00:00"/>
    <m/>
  </r>
  <r>
    <x v="3"/>
    <x v="45"/>
    <n v="4.8899999999999996E-4"/>
    <n v="1.4"/>
    <d v="2025-05-10T00:00:00"/>
    <m/>
  </r>
  <r>
    <x v="4"/>
    <x v="45"/>
    <n v="6.3600000000000002E-3"/>
    <n v="2.2000000000000002"/>
    <d v="2025-05-10T00:00:00"/>
    <m/>
  </r>
  <r>
    <x v="5"/>
    <x v="45"/>
    <n v="2.8500000000000001E-3"/>
    <n v="1.4"/>
    <d v="2025-05-10T00:00:00"/>
    <m/>
  </r>
  <r>
    <x v="0"/>
    <x v="46"/>
    <n v="7.47E-5"/>
    <n v="0.7"/>
    <d v="2025-06-22T00:00:00"/>
    <m/>
  </r>
  <r>
    <x v="1"/>
    <x v="46"/>
    <n v="2.9599999999999998E-4"/>
    <n v="1.6"/>
    <d v="2025-06-22T00:00:00"/>
    <m/>
  </r>
  <r>
    <x v="2"/>
    <x v="46"/>
    <n v="1.8599999999999999E-4"/>
    <n v="0.5"/>
    <d v="2025-06-22T00:00:00"/>
    <m/>
  </r>
  <r>
    <x v="3"/>
    <x v="46"/>
    <n v="2.0900000000000001E-4"/>
    <n v="0.6"/>
    <d v="2025-06-22T00:00:00"/>
    <m/>
  </r>
  <r>
    <x v="4"/>
    <x v="46"/>
    <n v="8.4399999999999996E-3"/>
    <n v="4.5999999999999996"/>
    <d v="2025-06-22T00:00:00"/>
    <m/>
  </r>
  <r>
    <x v="5"/>
    <x v="46"/>
    <n v="4.3600000000000003E-4"/>
    <n v="0.4"/>
    <d v="2025-06-22T00:00:00"/>
    <m/>
  </r>
  <r>
    <x v="0"/>
    <x v="47"/>
    <n v="6.6200000000000005E-4"/>
    <n v="0.8"/>
    <d v="2025-07-04T00:00:00"/>
    <m/>
  </r>
  <r>
    <x v="1"/>
    <x v="47"/>
    <n v="4.1599999999999997E-4"/>
    <n v="2"/>
    <d v="2025-07-04T00:00:00"/>
    <m/>
  </r>
  <r>
    <x v="2"/>
    <x v="47"/>
    <n v="1.6799999999999999E-4"/>
    <n v="0.4"/>
    <d v="2025-07-04T00:00:00"/>
    <m/>
  </r>
  <r>
    <x v="3"/>
    <x v="47"/>
    <n v="4.7100000000000001E-4"/>
    <n v="0.5"/>
    <d v="2025-07-04T00:00:00"/>
    <m/>
  </r>
  <r>
    <x v="4"/>
    <x v="47"/>
    <n v="3.32E-2"/>
    <n v="1.9"/>
    <d v="2025-07-04T00:00:00"/>
    <m/>
  </r>
  <r>
    <x v="5"/>
    <x v="47"/>
    <n v="5.4599999999999996E-3"/>
    <n v="1.4"/>
    <d v="2025-07-04T00:00:00"/>
    <m/>
  </r>
  <r>
    <x v="0"/>
    <x v="48"/>
    <n v="6.99E-6"/>
    <n v="0.5"/>
    <d v="2025-07-11T00:00:00"/>
    <m/>
  </r>
  <r>
    <x v="1"/>
    <x v="48"/>
    <n v="2.4999999999999999E-7"/>
    <n v="0.05"/>
    <d v="2025-07-11T00:00:00"/>
    <m/>
  </r>
  <r>
    <x v="2"/>
    <x v="48"/>
    <n v="7.2400000000000001E-6"/>
    <n v="0.3"/>
    <d v="2025-07-11T00:00:00"/>
    <m/>
  </r>
  <r>
    <x v="3"/>
    <x v="48"/>
    <n v="3.1600000000000002E-5"/>
    <n v="0.5"/>
    <d v="2025-07-11T00:00:00"/>
    <m/>
  </r>
  <r>
    <x v="4"/>
    <x v="48"/>
    <n v="2.4099999999999998E-3"/>
    <n v="1.5"/>
    <d v="2025-07-11T00:00:00"/>
    <m/>
  </r>
  <r>
    <x v="5"/>
    <x v="48"/>
    <n v="5.7399999999999999E-5"/>
    <n v="0.4"/>
    <d v="2025-07-11T00:00:00"/>
    <m/>
  </r>
  <r>
    <x v="0"/>
    <x v="49"/>
    <n v="5.8500000000000002E-4"/>
    <n v="1.1000000000000001"/>
    <d v="2025-08-21T00:00:00"/>
    <m/>
  </r>
  <r>
    <x v="1"/>
    <x v="49"/>
    <n v="9.7800000000000006E-5"/>
    <n v="0.4"/>
    <d v="2025-08-21T00:00:00"/>
    <m/>
  </r>
  <r>
    <x v="2"/>
    <x v="49"/>
    <n v="7.2200000000000007E-5"/>
    <n v="0.8"/>
    <d v="2025-08-21T00:00:00"/>
    <m/>
  </r>
  <r>
    <x v="3"/>
    <x v="49"/>
    <n v="3.86E-4"/>
    <n v="1"/>
    <d v="2025-08-21T00:00:00"/>
    <m/>
  </r>
  <r>
    <x v="4"/>
    <x v="49"/>
    <n v="5.2900000000000003E-2"/>
    <n v="3.3"/>
    <d v="2025-08-21T00:00:00"/>
    <m/>
  </r>
  <r>
    <x v="5"/>
    <x v="49"/>
    <n v="1.9E-3"/>
    <n v="0.7"/>
    <d v="2025-08-21T00:00:00"/>
    <m/>
  </r>
  <r>
    <x v="0"/>
    <x v="50"/>
    <n v="2.13E-4"/>
    <n v="0.8"/>
    <d v="2025-10-15T00:00:00"/>
    <m/>
  </r>
  <r>
    <x v="1"/>
    <x v="50"/>
    <n v="1.9100000000000001E-4"/>
    <n v="0.8"/>
    <d v="2025-10-15T00:00:00"/>
    <m/>
  </r>
  <r>
    <x v="2"/>
    <x v="50"/>
    <n v="2.0599999999999999E-4"/>
    <n v="2.9"/>
    <d v="2025-10-15T00:00:00"/>
    <m/>
  </r>
  <r>
    <x v="3"/>
    <x v="50"/>
    <n v="1.2400000000000001E-4"/>
    <n v="0.7"/>
    <d v="2025-10-15T00:00:00"/>
    <m/>
  </r>
  <r>
    <x v="4"/>
    <x v="50"/>
    <n v="1.9599999999999999E-2"/>
    <n v="3.1"/>
    <d v="2025-10-15T00:00:00"/>
    <m/>
  </r>
  <r>
    <x v="5"/>
    <x v="50"/>
    <n v="6.9200000000000002E-4"/>
    <n v="0.4"/>
    <d v="2025-10-15T00:00:0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F32A715-2C4A-4FD7-96E6-9ADE8B036A42}"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V7:AD18" firstHeaderRow="1" firstDataRow="2" firstDataCol="1"/>
  <pivotFields count="8">
    <pivotField axis="axisCol" showAll="0">
      <items count="8">
        <item x="0"/>
        <item x="1"/>
        <item x="2"/>
        <item x="3"/>
        <item x="4"/>
        <item x="5"/>
        <item x="6"/>
        <item t="default"/>
      </items>
    </pivotField>
    <pivotField axis="axisRow" showAll="0">
      <items count="5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4"/>
        <item x="52"/>
        <item x="53"/>
        <item t="default"/>
      </items>
    </pivotField>
    <pivotField showAll="0"/>
    <pivotField dataField="1" showAll="0"/>
    <pivotField showAll="0"/>
    <pivotField axis="axisRow" showAll="0">
      <items count="15">
        <item sd="0" x="0"/>
        <item x="1"/>
        <item sd="0" x="2"/>
        <item x="3"/>
        <item x="4"/>
        <item sd="0" x="5"/>
        <item sd="0" x="6"/>
        <item sd="0" x="7"/>
        <item sd="0" x="8"/>
        <item sd="0" x="9"/>
        <item sd="0" x="10"/>
        <item sd="0" x="11"/>
        <item sd="0" x="12"/>
        <item sd="0" x="13"/>
        <item t="default"/>
      </items>
    </pivotField>
    <pivotField showAll="0">
      <items count="7">
        <item sd="0" x="0"/>
        <item sd="0" x="1"/>
        <item sd="0" x="2"/>
        <item sd="0" x="3"/>
        <item sd="0" x="4"/>
        <item x="5"/>
        <item t="default"/>
      </items>
    </pivotField>
    <pivotField axis="axisRow" multipleItemSelectionAllowed="1" showAll="0">
      <items count="9">
        <item sd="0" x="0"/>
        <item sd="0" x="1"/>
        <item sd="0" x="2"/>
        <item sd="0" x="3"/>
        <item sd="0" x="4"/>
        <item sd="0" x="5"/>
        <item x="6"/>
        <item x="7"/>
        <item t="default"/>
      </items>
    </pivotField>
  </pivotFields>
  <rowFields count="3">
    <field x="7"/>
    <field x="5"/>
    <field x="1"/>
  </rowFields>
  <rowItems count="10">
    <i>
      <x/>
    </i>
    <i>
      <x v="1"/>
    </i>
    <i>
      <x v="2"/>
    </i>
    <i>
      <x v="3"/>
    </i>
    <i>
      <x v="4"/>
    </i>
    <i>
      <x v="5"/>
    </i>
    <i>
      <x v="6"/>
    </i>
    <i r="1">
      <x v="1"/>
    </i>
    <i r="2">
      <x v="53"/>
    </i>
    <i t="grand">
      <x/>
    </i>
  </rowItems>
  <colFields count="1">
    <field x="0"/>
  </colFields>
  <colItems count="8">
    <i>
      <x/>
    </i>
    <i>
      <x v="1"/>
    </i>
    <i>
      <x v="2"/>
    </i>
    <i>
      <x v="3"/>
    </i>
    <i>
      <x v="4"/>
    </i>
    <i>
      <x v="5"/>
    </i>
    <i>
      <x v="6"/>
    </i>
    <i t="grand">
      <x/>
    </i>
  </colItems>
  <dataFields count="1">
    <dataField name="Average of Insil g/m²/month" fld="3" subtotal="average" baseField="5" baseItem="4"/>
  </dataFields>
  <chartFormats count="7">
    <chartFormat chart="0" format="0" series="1">
      <pivotArea type="data" outline="0" fieldPosition="0">
        <references count="2">
          <reference field="4294967294" count="1" selected="0">
            <x v="0"/>
          </reference>
          <reference field="0" count="1" selected="0">
            <x v="0"/>
          </reference>
        </references>
      </pivotArea>
    </chartFormat>
    <chartFormat chart="0" format="1" series="1">
      <pivotArea type="data" outline="0" fieldPosition="0">
        <references count="2">
          <reference field="4294967294" count="1" selected="0">
            <x v="0"/>
          </reference>
          <reference field="0" count="1" selected="0">
            <x v="1"/>
          </reference>
        </references>
      </pivotArea>
    </chartFormat>
    <chartFormat chart="0" format="2" series="1">
      <pivotArea type="data" outline="0" fieldPosition="0">
        <references count="2">
          <reference field="4294967294" count="1" selected="0">
            <x v="0"/>
          </reference>
          <reference field="0" count="1" selected="0">
            <x v="2"/>
          </reference>
        </references>
      </pivotArea>
    </chartFormat>
    <chartFormat chart="0" format="3" series="1">
      <pivotArea type="data" outline="0" fieldPosition="0">
        <references count="2">
          <reference field="4294967294" count="1" selected="0">
            <x v="0"/>
          </reference>
          <reference field="0" count="1" selected="0">
            <x v="3"/>
          </reference>
        </references>
      </pivotArea>
    </chartFormat>
    <chartFormat chart="0" format="4" series="1">
      <pivotArea type="data" outline="0" fieldPosition="0">
        <references count="2">
          <reference field="4294967294" count="1" selected="0">
            <x v="0"/>
          </reference>
          <reference field="0" count="1" selected="0">
            <x v="4"/>
          </reference>
        </references>
      </pivotArea>
    </chartFormat>
    <chartFormat chart="0" format="5" series="1">
      <pivotArea type="data" outline="0" fieldPosition="0">
        <references count="2">
          <reference field="4294967294" count="1" selected="0">
            <x v="0"/>
          </reference>
          <reference field="0" count="1" selected="0">
            <x v="5"/>
          </reference>
        </references>
      </pivotArea>
    </chartFormat>
    <chartFormat chart="0" format="6" series="1">
      <pivotArea type="data" outline="0" fieldPosition="0">
        <references count="2">
          <reference field="4294967294" count="1" selected="0">
            <x v="0"/>
          </reference>
          <reference field="0"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3019492-C93A-484B-B184-8CB514948573}" name="PivotTable16"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1">
  <location ref="M7:T33" firstHeaderRow="1" firstDataRow="2" firstDataCol="1"/>
  <pivotFields count="9">
    <pivotField axis="axisCol" showAll="0">
      <items count="8">
        <item x="0"/>
        <item x="1"/>
        <item x="2"/>
        <item x="3"/>
        <item x="4"/>
        <item x="5"/>
        <item h="1" x="6"/>
        <item t="default"/>
      </items>
    </pivotField>
    <pivotField showAll="0">
      <items count="6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m="1" x="55"/>
        <item m="1" x="60"/>
        <item m="1" x="56"/>
        <item x="44"/>
        <item m="1" x="57"/>
        <item x="45"/>
        <item m="1" x="58"/>
        <item x="46"/>
        <item x="47"/>
        <item x="48"/>
        <item m="1" x="59"/>
        <item x="49"/>
        <item x="50"/>
        <item x="51"/>
        <item x="54"/>
        <item x="52"/>
        <item x="53"/>
        <item t="default"/>
      </items>
    </pivotField>
    <pivotField dataField="1" showAll="0"/>
    <pivotField showAll="0"/>
    <pivotField showAll="0"/>
    <pivotField showAll="0"/>
    <pivotField axis="axisRow"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axis="axisRow" showAll="0" defaultSubtotal="0">
      <items count="14">
        <item x="0"/>
        <item x="1"/>
        <item x="2"/>
        <item x="3"/>
        <item x="4"/>
        <item x="5"/>
        <item x="6"/>
        <item x="7"/>
        <item x="8"/>
        <item x="9"/>
        <item x="10"/>
        <item x="11"/>
        <item x="12"/>
        <item x="13"/>
      </items>
    </pivotField>
    <pivotField axis="axisRow" multipleItemSelectionAllowed="1" showAll="0">
      <items count="9">
        <item h="1" x="0"/>
        <item h="1" x="1"/>
        <item h="1" x="2"/>
        <item h="1" x="3"/>
        <item h="1" x="4"/>
        <item x="5"/>
        <item x="6"/>
        <item h="1" x="7"/>
        <item t="default"/>
      </items>
    </pivotField>
  </pivotFields>
  <rowFields count="3">
    <field x="8"/>
    <field x="7"/>
    <field x="6"/>
  </rowFields>
  <rowItems count="25">
    <i>
      <x v="5"/>
    </i>
    <i r="1">
      <x v="1"/>
    </i>
    <i r="2">
      <x v="2"/>
    </i>
    <i r="2">
      <x v="31"/>
    </i>
    <i r="1">
      <x v="3"/>
    </i>
    <i r="2">
      <x v="64"/>
    </i>
    <i r="1">
      <x v="4"/>
    </i>
    <i r="2">
      <x v="94"/>
    </i>
    <i r="1">
      <x v="5"/>
    </i>
    <i r="2">
      <x v="123"/>
    </i>
    <i r="1">
      <x v="6"/>
    </i>
    <i r="2">
      <x v="154"/>
    </i>
    <i r="2">
      <x v="182"/>
    </i>
    <i r="1">
      <x v="7"/>
    </i>
    <i r="2">
      <x v="212"/>
    </i>
    <i r="1">
      <x v="9"/>
    </i>
    <i r="2">
      <x v="245"/>
    </i>
    <i r="1">
      <x v="10"/>
    </i>
    <i r="2">
      <x v="276"/>
    </i>
    <i r="1">
      <x v="12"/>
    </i>
    <i r="2">
      <x v="336"/>
    </i>
    <i>
      <x v="6"/>
    </i>
    <i r="1">
      <x v="1"/>
    </i>
    <i r="2">
      <x v="2"/>
    </i>
    <i t="grand">
      <x/>
    </i>
  </rowItems>
  <colFields count="1">
    <field x="0"/>
  </colFields>
  <colItems count="7">
    <i>
      <x/>
    </i>
    <i>
      <x v="1"/>
    </i>
    <i>
      <x v="2"/>
    </i>
    <i>
      <x v="3"/>
    </i>
    <i>
      <x v="4"/>
    </i>
    <i>
      <x v="5"/>
    </i>
    <i t="grand">
      <x/>
    </i>
  </colItems>
  <dataFields count="1">
    <dataField name="Average of Lead g/m²/month" fld="2" subtotal="average" baseField="7" baseItem="1"/>
  </dataFields>
  <formats count="19">
    <format dxfId="18">
      <pivotArea collapsedLevelsAreSubtotals="1" fieldPosition="0">
        <references count="2">
          <reference field="7" count="1">
            <x v="1"/>
          </reference>
          <reference field="8" count="1" selected="0">
            <x v="5"/>
          </reference>
        </references>
      </pivotArea>
    </format>
    <format dxfId="17">
      <pivotArea collapsedLevelsAreSubtotals="1" fieldPosition="0">
        <references count="3">
          <reference field="6" count="2">
            <x v="2"/>
            <x v="31"/>
          </reference>
          <reference field="7" count="1" selected="0">
            <x v="1"/>
          </reference>
          <reference field="8" count="1" selected="0">
            <x v="5"/>
          </reference>
        </references>
      </pivotArea>
    </format>
    <format dxfId="16">
      <pivotArea collapsedLevelsAreSubtotals="1" fieldPosition="0">
        <references count="2">
          <reference field="7" count="1">
            <x v="3"/>
          </reference>
          <reference field="8" count="1" selected="0">
            <x v="5"/>
          </reference>
        </references>
      </pivotArea>
    </format>
    <format dxfId="15">
      <pivotArea collapsedLevelsAreSubtotals="1" fieldPosition="0">
        <references count="3">
          <reference field="6" count="1">
            <x v="64"/>
          </reference>
          <reference field="7" count="1" selected="0">
            <x v="3"/>
          </reference>
          <reference field="8" count="1" selected="0">
            <x v="5"/>
          </reference>
        </references>
      </pivotArea>
    </format>
    <format dxfId="14">
      <pivotArea collapsedLevelsAreSubtotals="1" fieldPosition="0">
        <references count="2">
          <reference field="7" count="1">
            <x v="4"/>
          </reference>
          <reference field="8" count="1" selected="0">
            <x v="5"/>
          </reference>
        </references>
      </pivotArea>
    </format>
    <format dxfId="13">
      <pivotArea collapsedLevelsAreSubtotals="1" fieldPosition="0">
        <references count="3">
          <reference field="6" count="1">
            <x v="94"/>
          </reference>
          <reference field="7" count="1" selected="0">
            <x v="4"/>
          </reference>
          <reference field="8" count="1" selected="0">
            <x v="5"/>
          </reference>
        </references>
      </pivotArea>
    </format>
    <format dxfId="12">
      <pivotArea collapsedLevelsAreSubtotals="1" fieldPosition="0">
        <references count="2">
          <reference field="7" count="1">
            <x v="5"/>
          </reference>
          <reference field="8" count="1" selected="0">
            <x v="5"/>
          </reference>
        </references>
      </pivotArea>
    </format>
    <format dxfId="11">
      <pivotArea collapsedLevelsAreSubtotals="1" fieldPosition="0">
        <references count="3">
          <reference field="6" count="1">
            <x v="123"/>
          </reference>
          <reference field="7" count="1" selected="0">
            <x v="5"/>
          </reference>
          <reference field="8" count="1" selected="0">
            <x v="5"/>
          </reference>
        </references>
      </pivotArea>
    </format>
    <format dxfId="10">
      <pivotArea collapsedLevelsAreSubtotals="1" fieldPosition="0">
        <references count="2">
          <reference field="7" count="1">
            <x v="6"/>
          </reference>
          <reference field="8" count="1" selected="0">
            <x v="5"/>
          </reference>
        </references>
      </pivotArea>
    </format>
    <format dxfId="9">
      <pivotArea collapsedLevelsAreSubtotals="1" fieldPosition="0">
        <references count="3">
          <reference field="6" count="2">
            <x v="154"/>
            <x v="182"/>
          </reference>
          <reference field="7" count="1" selected="0">
            <x v="6"/>
          </reference>
          <reference field="8" count="1" selected="0">
            <x v="5"/>
          </reference>
        </references>
      </pivotArea>
    </format>
    <format dxfId="8">
      <pivotArea collapsedLevelsAreSubtotals="1" fieldPosition="0">
        <references count="2">
          <reference field="7" count="1">
            <x v="7"/>
          </reference>
          <reference field="8" count="1" selected="0">
            <x v="5"/>
          </reference>
        </references>
      </pivotArea>
    </format>
    <format dxfId="7">
      <pivotArea collapsedLevelsAreSubtotals="1" fieldPosition="0">
        <references count="3">
          <reference field="6" count="1">
            <x v="212"/>
          </reference>
          <reference field="7" count="1" selected="0">
            <x v="7"/>
          </reference>
          <reference field="8" count="1" selected="0">
            <x v="5"/>
          </reference>
        </references>
      </pivotArea>
    </format>
    <format dxfId="6">
      <pivotArea collapsedLevelsAreSubtotals="1" fieldPosition="0">
        <references count="2">
          <reference field="7" count="1">
            <x v="9"/>
          </reference>
          <reference field="8" count="1" selected="0">
            <x v="5"/>
          </reference>
        </references>
      </pivotArea>
    </format>
    <format dxfId="5">
      <pivotArea collapsedLevelsAreSubtotals="1" fieldPosition="0">
        <references count="3">
          <reference field="6" count="1">
            <x v="245"/>
          </reference>
          <reference field="7" count="1" selected="0">
            <x v="9"/>
          </reference>
          <reference field="8" count="1" selected="0">
            <x v="5"/>
          </reference>
        </references>
      </pivotArea>
    </format>
    <format dxfId="4">
      <pivotArea collapsedLevelsAreSubtotals="1" fieldPosition="0">
        <references count="2">
          <reference field="7" count="1">
            <x v="10"/>
          </reference>
          <reference field="8" count="1" selected="0">
            <x v="5"/>
          </reference>
        </references>
      </pivotArea>
    </format>
    <format dxfId="3">
      <pivotArea collapsedLevelsAreSubtotals="1" fieldPosition="0">
        <references count="3">
          <reference field="6" count="1">
            <x v="276"/>
          </reference>
          <reference field="7" count="1" selected="0">
            <x v="10"/>
          </reference>
          <reference field="8" count="1" selected="0">
            <x v="5"/>
          </reference>
        </references>
      </pivotArea>
    </format>
    <format dxfId="2">
      <pivotArea collapsedLevelsAreSubtotals="1" fieldPosition="0">
        <references count="2">
          <reference field="7" count="1">
            <x v="12"/>
          </reference>
          <reference field="8" count="1" selected="0">
            <x v="5"/>
          </reference>
        </references>
      </pivotArea>
    </format>
    <format dxfId="1">
      <pivotArea collapsedLevelsAreSubtotals="1" fieldPosition="0">
        <references count="3">
          <reference field="6" count="1">
            <x v="336"/>
          </reference>
          <reference field="7" count="1" selected="0">
            <x v="12"/>
          </reference>
          <reference field="8" count="1" selected="0">
            <x v="5"/>
          </reference>
        </references>
      </pivotArea>
    </format>
    <format dxfId="0">
      <pivotArea collapsedLevelsAreSubtotals="1" fieldPosition="0">
        <references count="1">
          <reference field="8" count="1">
            <x v="6"/>
          </reference>
        </references>
      </pivotArea>
    </format>
  </formats>
  <chartFormats count="19">
    <chartFormat chart="0" format="21" series="1">
      <pivotArea type="data" outline="0" fieldPosition="0">
        <references count="1">
          <reference field="0" count="1" selected="0">
            <x v="0"/>
          </reference>
        </references>
      </pivotArea>
    </chartFormat>
    <chartFormat chart="0" format="22" series="1">
      <pivotArea type="data" outline="0" fieldPosition="0">
        <references count="1">
          <reference field="0" count="1" selected="0">
            <x v="1"/>
          </reference>
        </references>
      </pivotArea>
    </chartFormat>
    <chartFormat chart="0" format="23" series="1">
      <pivotArea type="data" outline="0" fieldPosition="0">
        <references count="1">
          <reference field="0" count="1" selected="0">
            <x v="2"/>
          </reference>
        </references>
      </pivotArea>
    </chartFormat>
    <chartFormat chart="0" format="24" series="1">
      <pivotArea type="data" outline="0" fieldPosition="0">
        <references count="1">
          <reference field="0" count="1" selected="0">
            <x v="3"/>
          </reference>
        </references>
      </pivotArea>
    </chartFormat>
    <chartFormat chart="0" format="25" series="1">
      <pivotArea type="data" outline="0" fieldPosition="0">
        <references count="1">
          <reference field="0" count="1" selected="0">
            <x v="4"/>
          </reference>
        </references>
      </pivotArea>
    </chartFormat>
    <chartFormat chart="0" format="26" series="1">
      <pivotArea type="data" outline="0" fieldPosition="0">
        <references count="1">
          <reference field="0" count="1" selected="0">
            <x v="5"/>
          </reference>
        </references>
      </pivotArea>
    </chartFormat>
    <chartFormat chart="0" format="27" series="1">
      <pivotArea type="data" outline="0" fieldPosition="0">
        <references count="1">
          <reference field="0" count="1" selected="0">
            <x v="6"/>
          </reference>
        </references>
      </pivotArea>
    </chartFormat>
    <chartFormat chart="0" format="35" series="1">
      <pivotArea type="data" outline="0" fieldPosition="0">
        <references count="2">
          <reference field="4294967294" count="1" selected="0">
            <x v="0"/>
          </reference>
          <reference field="0" count="1" selected="0">
            <x v="3"/>
          </reference>
        </references>
      </pivotArea>
    </chartFormat>
    <chartFormat chart="0" format="37" series="1">
      <pivotArea type="data" outline="0" fieldPosition="0">
        <references count="2">
          <reference field="4294967294" count="1" selected="0">
            <x v="0"/>
          </reference>
          <reference field="0" count="1" selected="0">
            <x v="4"/>
          </reference>
        </references>
      </pivotArea>
    </chartFormat>
    <chartFormat chart="0" format="39" series="1">
      <pivotArea type="data" outline="0" fieldPosition="0">
        <references count="2">
          <reference field="4294967294" count="1" selected="0">
            <x v="0"/>
          </reference>
          <reference field="0" count="1" selected="0">
            <x v="5"/>
          </reference>
        </references>
      </pivotArea>
    </chartFormat>
    <chartFormat chart="10" format="53" series="1">
      <pivotArea type="data" outline="0" fieldPosition="0">
        <references count="2">
          <reference field="4294967294" count="1" selected="0">
            <x v="0"/>
          </reference>
          <reference field="0" count="1" selected="0">
            <x v="0"/>
          </reference>
        </references>
      </pivotArea>
    </chartFormat>
    <chartFormat chart="10" format="55" series="1">
      <pivotArea type="data" outline="0" fieldPosition="0">
        <references count="2">
          <reference field="4294967294" count="1" selected="0">
            <x v="0"/>
          </reference>
          <reference field="0" count="1" selected="0">
            <x v="1"/>
          </reference>
        </references>
      </pivotArea>
    </chartFormat>
    <chartFormat chart="10" format="57" series="1">
      <pivotArea type="data" outline="0" fieldPosition="0">
        <references count="2">
          <reference field="4294967294" count="1" selected="0">
            <x v="0"/>
          </reference>
          <reference field="0" count="1" selected="0">
            <x v="2"/>
          </reference>
        </references>
      </pivotArea>
    </chartFormat>
    <chartFormat chart="10" format="59" series="1">
      <pivotArea type="data" outline="0" fieldPosition="0">
        <references count="2">
          <reference field="4294967294" count="1" selected="0">
            <x v="0"/>
          </reference>
          <reference field="0" count="1" selected="0">
            <x v="3"/>
          </reference>
        </references>
      </pivotArea>
    </chartFormat>
    <chartFormat chart="10" format="61" series="1">
      <pivotArea type="data" outline="0" fieldPosition="0">
        <references count="2">
          <reference field="4294967294" count="1" selected="0">
            <x v="0"/>
          </reference>
          <reference field="0" count="1" selected="0">
            <x v="4"/>
          </reference>
        </references>
      </pivotArea>
    </chartFormat>
    <chartFormat chart="10" format="63" series="1">
      <pivotArea type="data" outline="0" fieldPosition="0">
        <references count="2">
          <reference field="4294967294" count="1" selected="0">
            <x v="0"/>
          </reference>
          <reference field="0" count="1" selected="0">
            <x v="5"/>
          </reference>
        </references>
      </pivotArea>
    </chartFormat>
    <chartFormat chart="0" format="41" series="1">
      <pivotArea type="data" outline="0" fieldPosition="0">
        <references count="2">
          <reference field="4294967294" count="1" selected="0">
            <x v="0"/>
          </reference>
          <reference field="0" count="1" selected="0">
            <x v="0"/>
          </reference>
        </references>
      </pivotArea>
    </chartFormat>
    <chartFormat chart="0" format="42" series="1">
      <pivotArea type="data" outline="0" fieldPosition="0">
        <references count="2">
          <reference field="4294967294" count="1" selected="0">
            <x v="0"/>
          </reference>
          <reference field="0" count="1" selected="0">
            <x v="1"/>
          </reference>
        </references>
      </pivotArea>
    </chartFormat>
    <chartFormat chart="0" format="43" series="1">
      <pivotArea type="data" outline="0" fieldPosition="0">
        <references count="2">
          <reference field="4294967294" count="1" selected="0">
            <x v="0"/>
          </reference>
          <reference field="0"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15893A0-19AC-4897-9D9B-8A5EF65E7455}" name="PivotTable18"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L7:P22" firstHeaderRow="0" firstDataRow="1" firstDataCol="1" rowPageCount="1" colPageCount="1"/>
  <pivotFields count="12">
    <pivotField showAll="0"/>
    <pivotField axis="axisRow" showAll="0">
      <items count="11">
        <item m="1" x="7"/>
        <item m="1" x="6"/>
        <item m="1" x="9"/>
        <item x="4"/>
        <item m="1" x="8"/>
        <item x="5"/>
        <item x="2"/>
        <item x="1"/>
        <item x="0"/>
        <item x="3"/>
        <item t="default"/>
      </items>
    </pivotField>
    <pivotField axis="axisRow" showAll="0">
      <items count="67">
        <item x="55"/>
        <item x="56"/>
        <item x="57"/>
        <item x="58"/>
        <item x="59"/>
        <item x="60"/>
        <item x="61"/>
        <item x="62"/>
        <item x="65"/>
        <item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x="63"/>
        <item x="64"/>
        <item t="default"/>
      </items>
    </pivotField>
    <pivotField dataField="1" showAll="0"/>
    <pivotField dataField="1" showAll="0"/>
    <pivotField dataField="1" showAll="0"/>
    <pivotField dataField="1" showAll="0"/>
    <pivotField axis="axisPage" multipleItemSelectionAllowed="1" showAll="0">
      <items count="5">
        <item h="1" x="1"/>
        <item h="1" x="2"/>
        <item x="0"/>
        <item h="1" x="3"/>
        <item t="default"/>
      </items>
    </pivotField>
    <pivotField showAll="0"/>
    <pivotField showAll="0"/>
    <pivotField axis="axisRow" showAll="0">
      <items count="369">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x="0"/>
        <item x="367"/>
        <item t="default"/>
      </items>
    </pivotField>
    <pivotField axis="axisRow" showAll="0">
      <items count="15">
        <item sd="0" x="0"/>
        <item sd="0" x="1"/>
        <item sd="0" x="2"/>
        <item sd="0" x="3"/>
        <item sd="0" x="4"/>
        <item sd="0" x="5"/>
        <item sd="0" x="6"/>
        <item sd="0" x="7"/>
        <item sd="0" x="8"/>
        <item sd="0" x="9"/>
        <item sd="0" x="10"/>
        <item sd="0" x="11"/>
        <item sd="0" x="12"/>
        <item sd="0" x="13"/>
        <item t="default"/>
      </items>
    </pivotField>
  </pivotFields>
  <rowFields count="4">
    <field x="1"/>
    <field x="11"/>
    <field x="10"/>
    <field x="2"/>
  </rowFields>
  <rowItems count="15">
    <i>
      <x v="6"/>
    </i>
    <i r="1">
      <x v="1"/>
    </i>
    <i r="1">
      <x v="3"/>
    </i>
    <i r="1">
      <x v="4"/>
    </i>
    <i r="1">
      <x v="6"/>
    </i>
    <i r="1">
      <x v="7"/>
    </i>
    <i r="1">
      <x v="10"/>
    </i>
    <i r="1">
      <x v="11"/>
    </i>
    <i>
      <x v="8"/>
    </i>
    <i r="1">
      <x v="1"/>
    </i>
    <i r="1">
      <x v="3"/>
    </i>
    <i r="1">
      <x v="6"/>
    </i>
    <i r="1">
      <x v="7"/>
    </i>
    <i r="1">
      <x v="10"/>
    </i>
    <i t="grand">
      <x/>
    </i>
  </rowItems>
  <colFields count="1">
    <field x="-2"/>
  </colFields>
  <colItems count="4">
    <i>
      <x/>
    </i>
    <i i="1">
      <x v="1"/>
    </i>
    <i i="2">
      <x v="2"/>
    </i>
    <i i="3">
      <x v="3"/>
    </i>
  </colItems>
  <pageFields count="1">
    <pageField fld="7" hier="-1"/>
  </pageFields>
  <dataFields count="4">
    <dataField name="Average of Cyanide Free mg/L" fld="3" subtotal="average" baseField="1" baseItem="1"/>
    <dataField name="Average of Cyanide WAD mg/L" fld="4" subtotal="average" baseField="1" baseItem="1"/>
    <dataField name="Average of TOG mg/L" fld="5" subtotal="average" baseField="11" baseItem="7"/>
    <dataField name="Average of TSS mg/L" fld="6" subtotal="average" baseField="11" baseItem="7"/>
  </dataFields>
  <chartFormats count="4">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0" format="3"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B5EFD7D-3343-42E1-A577-0DC74F981624}" name="PivotTable17"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9">
  <location ref="A5:H12" firstHeaderRow="1" firstDataRow="2" firstDataCol="1" rowPageCount="3" colPageCount="1"/>
  <pivotFields count="9">
    <pivotField axis="axisCol" showAll="0">
      <items count="7">
        <item x="0"/>
        <item x="1"/>
        <item x="2"/>
        <item x="3"/>
        <item x="4"/>
        <item x="5"/>
        <item t="default"/>
      </items>
    </pivotField>
    <pivotField axis="axisPage" showAll="0">
      <items count="5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t="default"/>
      </items>
    </pivotField>
    <pivotField showAll="0"/>
    <pivotField dataField="1" showAll="0"/>
    <pivotField showAll="0"/>
    <pivotField showAll="0"/>
    <pivotField axis="axisPage" showAll="0">
      <items count="15">
        <item x="0"/>
        <item x="1"/>
        <item x="2"/>
        <item x="3"/>
        <item x="4"/>
        <item x="5"/>
        <item x="6"/>
        <item x="7"/>
        <item x="8"/>
        <item x="9"/>
        <item x="10"/>
        <item x="11"/>
        <item x="12"/>
        <item x="13"/>
        <item t="default"/>
      </items>
    </pivotField>
    <pivotField axis="axisPage" showAll="0">
      <items count="7">
        <item x="0"/>
        <item x="1"/>
        <item x="2"/>
        <item x="3"/>
        <item x="4"/>
        <item x="5"/>
        <item t="default"/>
      </items>
    </pivotField>
    <pivotField axis="axisRow" showAll="0">
      <items count="8">
        <item x="0"/>
        <item x="1"/>
        <item x="2"/>
        <item x="3"/>
        <item x="4"/>
        <item x="5"/>
        <item x="6"/>
        <item t="default"/>
      </items>
    </pivotField>
  </pivotFields>
  <rowFields count="1">
    <field x="8"/>
  </rowFields>
  <rowItems count="6">
    <i>
      <x v="1"/>
    </i>
    <i>
      <x v="2"/>
    </i>
    <i>
      <x v="3"/>
    </i>
    <i>
      <x v="4"/>
    </i>
    <i>
      <x v="5"/>
    </i>
    <i t="grand">
      <x/>
    </i>
  </rowItems>
  <colFields count="1">
    <field x="0"/>
  </colFields>
  <colItems count="7">
    <i>
      <x/>
    </i>
    <i>
      <x v="1"/>
    </i>
    <i>
      <x v="2"/>
    </i>
    <i>
      <x v="3"/>
    </i>
    <i>
      <x v="4"/>
    </i>
    <i>
      <x v="5"/>
    </i>
    <i t="grand">
      <x/>
    </i>
  </colItems>
  <pageFields count="3">
    <pageField fld="7" hier="-1"/>
    <pageField fld="1" hier="-1"/>
    <pageField fld="6" hier="-1"/>
  </pageFields>
  <dataFields count="1">
    <dataField name="Average of Insil g/m²/month" fld="3" subtotal="average" baseField="8" baseItem="3"/>
  </dataFields>
  <chartFormats count="12">
    <chartFormat chart="6" format="13" series="1">
      <pivotArea type="data" outline="0" fieldPosition="0">
        <references count="1">
          <reference field="0" count="1" selected="0">
            <x v="0"/>
          </reference>
        </references>
      </pivotArea>
    </chartFormat>
    <chartFormat chart="6" format="14" series="1">
      <pivotArea type="data" outline="0" fieldPosition="0">
        <references count="1">
          <reference field="0" count="1" selected="0">
            <x v="1"/>
          </reference>
        </references>
      </pivotArea>
    </chartFormat>
    <chartFormat chart="6" format="15" series="1">
      <pivotArea type="data" outline="0" fieldPosition="0">
        <references count="1">
          <reference field="0" count="1" selected="0">
            <x v="2"/>
          </reference>
        </references>
      </pivotArea>
    </chartFormat>
    <chartFormat chart="6" format="16" series="1">
      <pivotArea type="data" outline="0" fieldPosition="0">
        <references count="1">
          <reference field="0" count="1" selected="0">
            <x v="3"/>
          </reference>
        </references>
      </pivotArea>
    </chartFormat>
    <chartFormat chart="6" format="17" series="1">
      <pivotArea type="data" outline="0" fieldPosition="0">
        <references count="1">
          <reference field="0" count="1" selected="0">
            <x v="4"/>
          </reference>
        </references>
      </pivotArea>
    </chartFormat>
    <chartFormat chart="6" format="18" series="1">
      <pivotArea type="data" outline="0" fieldPosition="0">
        <references count="1">
          <reference field="0" count="1" selected="0">
            <x v="5"/>
          </reference>
        </references>
      </pivotArea>
    </chartFormat>
    <chartFormat chart="6" format="19" series="1">
      <pivotArea type="data" outline="0" fieldPosition="0">
        <references count="2">
          <reference field="4294967294" count="1" selected="0">
            <x v="0"/>
          </reference>
          <reference field="0" count="1" selected="0">
            <x v="0"/>
          </reference>
        </references>
      </pivotArea>
    </chartFormat>
    <chartFormat chart="6" format="20" series="1">
      <pivotArea type="data" outline="0" fieldPosition="0">
        <references count="2">
          <reference field="4294967294" count="1" selected="0">
            <x v="0"/>
          </reference>
          <reference field="0" count="1" selected="0">
            <x v="1"/>
          </reference>
        </references>
      </pivotArea>
    </chartFormat>
    <chartFormat chart="6" format="21" series="1">
      <pivotArea type="data" outline="0" fieldPosition="0">
        <references count="2">
          <reference field="4294967294" count="1" selected="0">
            <x v="0"/>
          </reference>
          <reference field="0" count="1" selected="0">
            <x v="2"/>
          </reference>
        </references>
      </pivotArea>
    </chartFormat>
    <chartFormat chart="6" format="22" series="1">
      <pivotArea type="data" outline="0" fieldPosition="0">
        <references count="2">
          <reference field="4294967294" count="1" selected="0">
            <x v="0"/>
          </reference>
          <reference field="0" count="1" selected="0">
            <x v="3"/>
          </reference>
        </references>
      </pivotArea>
    </chartFormat>
    <chartFormat chart="6" format="23" series="1">
      <pivotArea type="data" outline="0" fieldPosition="0">
        <references count="2">
          <reference field="4294967294" count="1" selected="0">
            <x v="0"/>
          </reference>
          <reference field="0" count="1" selected="0">
            <x v="4"/>
          </reference>
        </references>
      </pivotArea>
    </chartFormat>
    <chartFormat chart="6" format="24" series="1">
      <pivotArea type="data" outline="0" fieldPosition="0">
        <references count="2">
          <reference field="4294967294" count="1" selected="0">
            <x v="0"/>
          </reference>
          <reference field="0"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pps.epa.nsw.gov.au/prpoeoapp/ViewPOEOLicence.aspx?DOCID=323528&amp;SYSUID=1&amp;LICID=3596"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40AA8-B50E-4C83-9F5A-025ABE404FA1}">
  <dimension ref="A18:L53"/>
  <sheetViews>
    <sheetView workbookViewId="0">
      <selection activeCell="S43" sqref="S43"/>
    </sheetView>
  </sheetViews>
  <sheetFormatPr defaultRowHeight="14.4" x14ac:dyDescent="0.3"/>
  <sheetData>
    <row r="18" spans="1:12" ht="33.6" customHeight="1" x14ac:dyDescent="0.3">
      <c r="A18" s="48" t="s">
        <v>0</v>
      </c>
      <c r="B18" s="48"/>
      <c r="C18" s="48"/>
      <c r="D18" s="48"/>
      <c r="E18" s="48"/>
      <c r="F18" s="48"/>
      <c r="G18" s="48"/>
      <c r="H18" s="48"/>
      <c r="I18" s="48"/>
      <c r="J18" s="48"/>
      <c r="K18" s="48"/>
      <c r="L18" s="48"/>
    </row>
    <row r="20" spans="1:12" ht="31.5" customHeight="1" x14ac:dyDescent="0.3">
      <c r="A20" s="48" t="s">
        <v>1</v>
      </c>
      <c r="B20" s="48"/>
      <c r="C20" s="48"/>
      <c r="D20" s="48"/>
      <c r="E20" s="48"/>
      <c r="F20" s="48"/>
      <c r="G20" s="48"/>
      <c r="H20" s="48"/>
      <c r="I20" s="48"/>
      <c r="J20" s="48"/>
      <c r="K20" s="48"/>
      <c r="L20" s="48"/>
    </row>
    <row r="22" spans="1:12" x14ac:dyDescent="0.3">
      <c r="A22" t="s">
        <v>2</v>
      </c>
      <c r="E22" s="9" t="s">
        <v>3</v>
      </c>
      <c r="H22" t="s">
        <v>4</v>
      </c>
    </row>
    <row r="24" spans="1:12" x14ac:dyDescent="0.3">
      <c r="A24" s="42" t="s">
        <v>5</v>
      </c>
      <c r="C24" t="s">
        <v>6</v>
      </c>
    </row>
    <row r="25" spans="1:12" x14ac:dyDescent="0.3">
      <c r="A25" s="42" t="s">
        <v>7</v>
      </c>
      <c r="C25" s="8" t="s">
        <v>8</v>
      </c>
    </row>
    <row r="26" spans="1:12" x14ac:dyDescent="0.3">
      <c r="A26" s="42" t="s">
        <v>9</v>
      </c>
      <c r="C26" t="s">
        <v>10</v>
      </c>
    </row>
    <row r="27" spans="1:12" x14ac:dyDescent="0.3">
      <c r="A27" s="42"/>
      <c r="C27" t="s">
        <v>11</v>
      </c>
    </row>
    <row r="28" spans="1:12" x14ac:dyDescent="0.3">
      <c r="A28" s="42" t="s">
        <v>12</v>
      </c>
      <c r="C28" s="7" t="s">
        <v>13</v>
      </c>
    </row>
    <row r="29" spans="1:12" x14ac:dyDescent="0.3">
      <c r="A29" s="42" t="s">
        <v>14</v>
      </c>
      <c r="C29" t="s">
        <v>15</v>
      </c>
    </row>
    <row r="30" spans="1:12" x14ac:dyDescent="0.3">
      <c r="A30" s="42"/>
    </row>
    <row r="31" spans="1:12" x14ac:dyDescent="0.3">
      <c r="A31" s="42" t="s">
        <v>16</v>
      </c>
      <c r="C31" t="s">
        <v>17</v>
      </c>
    </row>
    <row r="32" spans="1:12" x14ac:dyDescent="0.3">
      <c r="A32" s="42"/>
      <c r="C32" t="s">
        <v>18</v>
      </c>
    </row>
    <row r="33" spans="1:11" x14ac:dyDescent="0.3">
      <c r="A33" s="42"/>
      <c r="C33" t="s">
        <v>19</v>
      </c>
    </row>
    <row r="34" spans="1:11" x14ac:dyDescent="0.3">
      <c r="A34" s="42"/>
      <c r="C34" t="s">
        <v>20</v>
      </c>
    </row>
    <row r="35" spans="1:11" x14ac:dyDescent="0.3">
      <c r="A35" s="42"/>
      <c r="C35" t="s">
        <v>21</v>
      </c>
    </row>
    <row r="36" spans="1:11" x14ac:dyDescent="0.3">
      <c r="A36" s="42" t="s">
        <v>22</v>
      </c>
    </row>
    <row r="37" spans="1:11" x14ac:dyDescent="0.3">
      <c r="A37" s="42" t="s">
        <v>23</v>
      </c>
      <c r="B37" t="s">
        <v>24</v>
      </c>
      <c r="G37" t="s">
        <v>25</v>
      </c>
      <c r="H37" t="s">
        <v>26</v>
      </c>
      <c r="J37" t="s">
        <v>27</v>
      </c>
      <c r="K37" t="s">
        <v>28</v>
      </c>
    </row>
    <row r="38" spans="1:11" x14ac:dyDescent="0.3">
      <c r="A38" t="s">
        <v>29</v>
      </c>
      <c r="B38" t="s">
        <v>30</v>
      </c>
      <c r="G38" t="s">
        <v>31</v>
      </c>
      <c r="H38" t="s">
        <v>32</v>
      </c>
      <c r="I38" t="s">
        <v>33</v>
      </c>
      <c r="J38" t="s">
        <v>34</v>
      </c>
      <c r="K38" t="s">
        <v>35</v>
      </c>
    </row>
    <row r="39" spans="1:11" x14ac:dyDescent="0.3">
      <c r="A39" t="s">
        <v>36</v>
      </c>
      <c r="B39" t="s">
        <v>37</v>
      </c>
      <c r="G39" t="s">
        <v>31</v>
      </c>
      <c r="H39" t="s">
        <v>32</v>
      </c>
      <c r="I39" t="s">
        <v>33</v>
      </c>
      <c r="J39" t="s">
        <v>34</v>
      </c>
      <c r="K39" t="s">
        <v>35</v>
      </c>
    </row>
    <row r="40" spans="1:11" x14ac:dyDescent="0.3">
      <c r="A40" t="s">
        <v>38</v>
      </c>
      <c r="B40" t="s">
        <v>39</v>
      </c>
      <c r="G40" t="s">
        <v>31</v>
      </c>
      <c r="H40" t="s">
        <v>32</v>
      </c>
      <c r="I40" t="s">
        <v>33</v>
      </c>
      <c r="J40" t="s">
        <v>34</v>
      </c>
      <c r="K40" t="s">
        <v>35</v>
      </c>
    </row>
    <row r="41" spans="1:11" x14ac:dyDescent="0.3">
      <c r="A41" t="s">
        <v>40</v>
      </c>
      <c r="B41" t="s">
        <v>41</v>
      </c>
      <c r="G41" t="s">
        <v>31</v>
      </c>
      <c r="H41" t="s">
        <v>32</v>
      </c>
      <c r="I41" t="s">
        <v>33</v>
      </c>
      <c r="J41" t="s">
        <v>34</v>
      </c>
      <c r="K41" t="s">
        <v>35</v>
      </c>
    </row>
    <row r="42" spans="1:11" x14ac:dyDescent="0.3">
      <c r="A42" t="s">
        <v>42</v>
      </c>
      <c r="B42" t="s">
        <v>43</v>
      </c>
      <c r="G42" t="s">
        <v>31</v>
      </c>
      <c r="H42" t="s">
        <v>32</v>
      </c>
      <c r="I42" t="s">
        <v>33</v>
      </c>
      <c r="J42" t="s">
        <v>34</v>
      </c>
      <c r="K42" t="s">
        <v>35</v>
      </c>
    </row>
    <row r="43" spans="1:11" x14ac:dyDescent="0.3">
      <c r="A43" t="s">
        <v>44</v>
      </c>
      <c r="B43" t="s">
        <v>45</v>
      </c>
      <c r="G43" t="s">
        <v>31</v>
      </c>
      <c r="H43" t="s">
        <v>32</v>
      </c>
      <c r="I43" t="s">
        <v>33</v>
      </c>
      <c r="J43" t="s">
        <v>34</v>
      </c>
      <c r="K43" t="s">
        <v>35</v>
      </c>
    </row>
    <row r="44" spans="1:11" x14ac:dyDescent="0.3">
      <c r="A44" t="s">
        <v>46</v>
      </c>
      <c r="B44" t="s">
        <v>47</v>
      </c>
      <c r="G44" t="s">
        <v>31</v>
      </c>
      <c r="H44" t="s">
        <v>48</v>
      </c>
      <c r="I44" t="s">
        <v>49</v>
      </c>
      <c r="J44" t="s">
        <v>50</v>
      </c>
      <c r="K44" t="s">
        <v>51</v>
      </c>
    </row>
    <row r="45" spans="1:11" x14ac:dyDescent="0.3">
      <c r="A45" t="s">
        <v>52</v>
      </c>
      <c r="B45" t="s">
        <v>53</v>
      </c>
      <c r="G45" t="s">
        <v>31</v>
      </c>
      <c r="H45" t="s">
        <v>48</v>
      </c>
      <c r="I45" t="s">
        <v>49</v>
      </c>
      <c r="J45" t="s">
        <v>50</v>
      </c>
      <c r="K45" t="s">
        <v>54</v>
      </c>
    </row>
    <row r="46" spans="1:11" x14ac:dyDescent="0.3">
      <c r="A46" t="s">
        <v>55</v>
      </c>
      <c r="B46" t="s">
        <v>56</v>
      </c>
      <c r="G46" t="s">
        <v>31</v>
      </c>
      <c r="H46" t="s">
        <v>48</v>
      </c>
      <c r="I46" t="s">
        <v>49</v>
      </c>
      <c r="J46" t="s">
        <v>50</v>
      </c>
      <c r="K46" t="s">
        <v>54</v>
      </c>
    </row>
    <row r="47" spans="1:11" x14ac:dyDescent="0.3">
      <c r="A47" t="s">
        <v>57</v>
      </c>
      <c r="B47" t="s">
        <v>58</v>
      </c>
      <c r="G47" t="s">
        <v>31</v>
      </c>
      <c r="H47" t="s">
        <v>59</v>
      </c>
      <c r="I47" t="s">
        <v>60</v>
      </c>
      <c r="J47" t="s">
        <v>50</v>
      </c>
      <c r="K47" t="s">
        <v>61</v>
      </c>
    </row>
    <row r="48" spans="1:11" x14ac:dyDescent="0.3">
      <c r="A48" t="s">
        <v>62</v>
      </c>
      <c r="B48" t="s">
        <v>63</v>
      </c>
      <c r="G48" t="s">
        <v>31</v>
      </c>
      <c r="H48" t="s">
        <v>59</v>
      </c>
      <c r="I48" t="s">
        <v>60</v>
      </c>
      <c r="J48" t="s">
        <v>50</v>
      </c>
      <c r="K48" t="s">
        <v>61</v>
      </c>
    </row>
    <row r="51" spans="1:12" ht="90.9" customHeight="1" x14ac:dyDescent="0.3">
      <c r="A51" s="48" t="s">
        <v>64</v>
      </c>
      <c r="B51" s="48"/>
      <c r="C51" s="48"/>
      <c r="D51" s="48"/>
      <c r="E51" s="48"/>
      <c r="F51" s="48"/>
      <c r="G51" s="48"/>
      <c r="H51" s="48"/>
      <c r="I51" s="48"/>
      <c r="J51" s="48"/>
      <c r="K51" s="48"/>
      <c r="L51" s="48"/>
    </row>
    <row r="52" spans="1:12" x14ac:dyDescent="0.3">
      <c r="A52" s="41"/>
      <c r="B52" s="41"/>
      <c r="C52" s="41"/>
      <c r="D52" s="41"/>
      <c r="E52" s="41"/>
      <c r="F52" s="41"/>
      <c r="G52" s="41"/>
      <c r="H52" s="41"/>
      <c r="I52" s="41"/>
      <c r="J52" s="41"/>
      <c r="K52" s="41"/>
      <c r="L52" s="41"/>
    </row>
    <row r="53" spans="1:12" ht="88.5" customHeight="1" x14ac:dyDescent="0.3">
      <c r="A53" s="48" t="s">
        <v>65</v>
      </c>
      <c r="B53" s="48"/>
      <c r="C53" s="48"/>
      <c r="D53" s="48"/>
      <c r="E53" s="48"/>
      <c r="F53" s="48"/>
      <c r="G53" s="48"/>
      <c r="H53" s="48"/>
      <c r="I53" s="48"/>
      <c r="J53" s="48"/>
      <c r="K53" s="48"/>
      <c r="L53" s="48"/>
    </row>
  </sheetData>
  <mergeCells count="4">
    <mergeCell ref="A51:L51"/>
    <mergeCell ref="A53:L53"/>
    <mergeCell ref="A20:L20"/>
    <mergeCell ref="A18:L18"/>
  </mergeCells>
  <hyperlinks>
    <hyperlink ref="E22" r:id="rId1" display="https://apps.epa.nsw.gov.au/prpoeoapp/ViewPOEOLicence.aspx?DOCID=323528&amp;SYSUID=1&amp;LICID=3596" xr:uid="{DC9D911C-848C-48F9-A6C1-5BADB4D4B38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947CE-68D8-46A0-8346-83D36F29A388}">
  <dimension ref="A2:AD343"/>
  <sheetViews>
    <sheetView tabSelected="1" zoomScaleNormal="100" workbookViewId="0">
      <pane ySplit="4" topLeftCell="A315" activePane="bottomLeft" state="frozen"/>
      <selection pane="bottomLeft" activeCell="E344" sqref="E344"/>
    </sheetView>
  </sheetViews>
  <sheetFormatPr defaultRowHeight="14.4" x14ac:dyDescent="0.3"/>
  <cols>
    <col min="1" max="1" width="12.33203125" bestFit="1" customWidth="1"/>
    <col min="2" max="2" width="27.88671875" style="5" bestFit="1" customWidth="1"/>
    <col min="3" max="3" width="17.88671875" bestFit="1" customWidth="1"/>
    <col min="4" max="4" width="19.44140625" style="6" bestFit="1" customWidth="1"/>
    <col min="5" max="5" width="14.88671875" bestFit="1" customWidth="1"/>
    <col min="6" max="6" width="17.44140625" bestFit="1" customWidth="1"/>
    <col min="8" max="8" width="10.44140625" bestFit="1" customWidth="1"/>
    <col min="13" max="13" width="24.5546875" bestFit="1" customWidth="1"/>
    <col min="14" max="14" width="16.44140625" bestFit="1" customWidth="1"/>
    <col min="15" max="20" width="11.88671875" bestFit="1" customWidth="1"/>
    <col min="21" max="21" width="35.6640625" bestFit="1" customWidth="1"/>
    <col min="22" max="22" width="34.44140625" bestFit="1" customWidth="1"/>
    <col min="23" max="23" width="24" bestFit="1" customWidth="1"/>
    <col min="24" max="28" width="16.44140625" bestFit="1" customWidth="1"/>
    <col min="29" max="29" width="9.88671875" bestFit="1" customWidth="1"/>
    <col min="30" max="30" width="16.44140625" bestFit="1" customWidth="1"/>
  </cols>
  <sheetData>
    <row r="2" spans="1:30" x14ac:dyDescent="0.3">
      <c r="A2" t="s">
        <v>66</v>
      </c>
      <c r="C2" t="s">
        <v>67</v>
      </c>
      <c r="D2" s="6" t="s">
        <v>68</v>
      </c>
    </row>
    <row r="3" spans="1:30" x14ac:dyDescent="0.3">
      <c r="C3" t="s">
        <v>69</v>
      </c>
      <c r="D3" s="6" t="s">
        <v>70</v>
      </c>
    </row>
    <row r="4" spans="1:30" x14ac:dyDescent="0.3">
      <c r="A4" t="s">
        <v>71</v>
      </c>
      <c r="B4" s="5" t="s">
        <v>72</v>
      </c>
      <c r="C4" t="s">
        <v>73</v>
      </c>
      <c r="D4" s="6" t="s">
        <v>74</v>
      </c>
      <c r="E4" t="s">
        <v>75</v>
      </c>
      <c r="F4" t="s">
        <v>76</v>
      </c>
    </row>
    <row r="5" spans="1:30" x14ac:dyDescent="0.3">
      <c r="A5" t="s">
        <v>77</v>
      </c>
      <c r="B5" s="32">
        <v>44382</v>
      </c>
      <c r="D5">
        <v>0.4</v>
      </c>
    </row>
    <row r="6" spans="1:30" x14ac:dyDescent="0.3">
      <c r="A6" t="s">
        <v>78</v>
      </c>
      <c r="B6" s="32">
        <v>44382</v>
      </c>
      <c r="D6">
        <v>1.1000000000000001</v>
      </c>
    </row>
    <row r="7" spans="1:30" x14ac:dyDescent="0.3">
      <c r="A7" t="s">
        <v>79</v>
      </c>
      <c r="B7" s="32">
        <v>44382</v>
      </c>
      <c r="D7">
        <v>0.3</v>
      </c>
      <c r="M7" s="10" t="s">
        <v>80</v>
      </c>
      <c r="N7" s="10" t="s">
        <v>81</v>
      </c>
      <c r="V7" s="10" t="s">
        <v>82</v>
      </c>
      <c r="W7" s="10" t="s">
        <v>81</v>
      </c>
    </row>
    <row r="8" spans="1:30" x14ac:dyDescent="0.3">
      <c r="A8" t="s">
        <v>83</v>
      </c>
      <c r="B8" s="32">
        <v>44382</v>
      </c>
      <c r="D8">
        <v>0.1</v>
      </c>
      <c r="M8" s="10" t="s">
        <v>84</v>
      </c>
      <c r="N8" t="s">
        <v>77</v>
      </c>
      <c r="O8" t="s">
        <v>78</v>
      </c>
      <c r="P8" t="s">
        <v>79</v>
      </c>
      <c r="Q8" t="s">
        <v>83</v>
      </c>
      <c r="R8" t="s">
        <v>85</v>
      </c>
      <c r="S8" t="s">
        <v>86</v>
      </c>
      <c r="T8" t="s">
        <v>87</v>
      </c>
      <c r="V8" s="10" t="s">
        <v>84</v>
      </c>
      <c r="W8" t="s">
        <v>77</v>
      </c>
      <c r="X8" t="s">
        <v>78</v>
      </c>
      <c r="Y8" t="s">
        <v>79</v>
      </c>
      <c r="Z8" t="s">
        <v>83</v>
      </c>
      <c r="AA8" t="s">
        <v>85</v>
      </c>
      <c r="AB8" t="s">
        <v>86</v>
      </c>
      <c r="AC8" t="s">
        <v>88</v>
      </c>
      <c r="AD8" t="s">
        <v>87</v>
      </c>
    </row>
    <row r="9" spans="1:30" x14ac:dyDescent="0.3">
      <c r="A9" t="s">
        <v>85</v>
      </c>
      <c r="B9" s="32">
        <v>44382</v>
      </c>
      <c r="D9">
        <v>5.8</v>
      </c>
      <c r="M9" s="11" t="s">
        <v>89</v>
      </c>
      <c r="N9">
        <v>5.1946900000000005E-4</v>
      </c>
      <c r="O9">
        <v>2.2647727272727272E-4</v>
      </c>
      <c r="P9">
        <v>2.4580363636363632E-4</v>
      </c>
      <c r="Q9">
        <v>3.3950000000000001E-4</v>
      </c>
      <c r="R9">
        <v>1.7705454545454549E-2</v>
      </c>
      <c r="S9">
        <v>1.8836727272727274E-3</v>
      </c>
      <c r="T9">
        <v>3.5323796923076921E-3</v>
      </c>
      <c r="V9" s="11" t="s">
        <v>90</v>
      </c>
    </row>
    <row r="10" spans="1:30" x14ac:dyDescent="0.3">
      <c r="A10" t="s">
        <v>86</v>
      </c>
      <c r="B10" s="32">
        <v>44382</v>
      </c>
      <c r="D10">
        <v>0.8</v>
      </c>
      <c r="M10" s="29" t="s">
        <v>91</v>
      </c>
      <c r="N10" s="44"/>
      <c r="O10" s="44"/>
      <c r="P10" s="44"/>
      <c r="Q10" s="44"/>
      <c r="R10" s="44"/>
      <c r="S10" s="44"/>
      <c r="T10" s="44"/>
      <c r="V10" s="11" t="s">
        <v>92</v>
      </c>
      <c r="W10">
        <v>2.4500000000000002</v>
      </c>
      <c r="X10">
        <v>0.6166666666666667</v>
      </c>
      <c r="Y10">
        <v>0.5</v>
      </c>
      <c r="Z10">
        <v>0.65</v>
      </c>
      <c r="AA10">
        <v>2.4833333333333338</v>
      </c>
      <c r="AB10">
        <v>0.85</v>
      </c>
      <c r="AD10">
        <v>1.28</v>
      </c>
    </row>
    <row r="11" spans="1:30" x14ac:dyDescent="0.3">
      <c r="A11" t="s">
        <v>77</v>
      </c>
      <c r="B11" s="32">
        <v>44412</v>
      </c>
      <c r="D11">
        <v>0.6</v>
      </c>
      <c r="M11" s="43" t="s">
        <v>93</v>
      </c>
      <c r="N11" s="44"/>
      <c r="O11" s="44">
        <v>1.08E-4</v>
      </c>
      <c r="P11" s="44">
        <v>2.6800000000000001E-4</v>
      </c>
      <c r="Q11" s="44">
        <v>2.4800000000000001E-4</v>
      </c>
      <c r="R11" s="44">
        <v>4.6100000000000004E-3</v>
      </c>
      <c r="S11" s="44">
        <v>1.42E-3</v>
      </c>
      <c r="T11" s="44">
        <v>1.3308000000000003E-3</v>
      </c>
      <c r="V11" s="11" t="s">
        <v>94</v>
      </c>
      <c r="W11">
        <v>1.0250000000000001</v>
      </c>
      <c r="X11">
        <v>0.95833333333333359</v>
      </c>
      <c r="Y11">
        <v>0.95454545454545459</v>
      </c>
      <c r="Z11">
        <v>0.99166666666666659</v>
      </c>
      <c r="AA11">
        <v>2.0500000000000003</v>
      </c>
      <c r="AB11">
        <v>1.5083333333333337</v>
      </c>
      <c r="AD11">
        <v>1.2521126760563381</v>
      </c>
    </row>
    <row r="12" spans="1:30" x14ac:dyDescent="0.3">
      <c r="A12" t="s">
        <v>78</v>
      </c>
      <c r="B12" s="32">
        <v>44412</v>
      </c>
      <c r="D12">
        <v>0.6</v>
      </c>
      <c r="M12" s="43" t="s">
        <v>95</v>
      </c>
      <c r="N12" s="44">
        <v>1.6899999999999999E-4</v>
      </c>
      <c r="O12" s="44">
        <v>1.08E-4</v>
      </c>
      <c r="P12" s="44">
        <v>2.7700000000000001E-4</v>
      </c>
      <c r="Q12" s="44">
        <v>6.4999999999999997E-4</v>
      </c>
      <c r="R12" s="44">
        <v>7.2100000000000003E-3</v>
      </c>
      <c r="S12" s="44">
        <v>1.92E-3</v>
      </c>
      <c r="T12" s="44">
        <v>1.7223333333333333E-3</v>
      </c>
      <c r="V12" s="11" t="s">
        <v>96</v>
      </c>
      <c r="W12">
        <v>1.276923076923077</v>
      </c>
      <c r="X12">
        <v>1.0076923076923077</v>
      </c>
      <c r="Y12">
        <v>0.79230769230769227</v>
      </c>
      <c r="Z12">
        <v>1.0923076923076924</v>
      </c>
      <c r="AA12">
        <v>1.8846153846153846</v>
      </c>
      <c r="AB12">
        <v>0.85</v>
      </c>
      <c r="AD12">
        <v>1.1545454545454543</v>
      </c>
    </row>
    <row r="13" spans="1:30" x14ac:dyDescent="0.3">
      <c r="A13" t="s">
        <v>79</v>
      </c>
      <c r="B13" s="32">
        <v>44412</v>
      </c>
      <c r="D13">
        <v>0.3</v>
      </c>
      <c r="M13" s="29" t="s">
        <v>97</v>
      </c>
      <c r="N13" s="44"/>
      <c r="O13" s="44"/>
      <c r="P13" s="44"/>
      <c r="Q13" s="44"/>
      <c r="R13" s="44"/>
      <c r="S13" s="44"/>
      <c r="T13" s="44"/>
      <c r="V13" s="11" t="s">
        <v>98</v>
      </c>
      <c r="W13">
        <v>1.0363636363636364</v>
      </c>
      <c r="X13">
        <v>1.3909090909090909</v>
      </c>
      <c r="Y13">
        <v>1.2636363636363637</v>
      </c>
      <c r="Z13">
        <v>1.0636363636363635</v>
      </c>
      <c r="AA13">
        <v>3.1545454545454548</v>
      </c>
      <c r="AB13">
        <v>1.0272727272727273</v>
      </c>
      <c r="AD13">
        <v>1.4893939393939395</v>
      </c>
    </row>
    <row r="14" spans="1:30" x14ac:dyDescent="0.3">
      <c r="A14" t="s">
        <v>83</v>
      </c>
      <c r="B14" s="32">
        <v>44412</v>
      </c>
      <c r="D14">
        <v>0.5</v>
      </c>
      <c r="M14" s="43" t="s">
        <v>99</v>
      </c>
      <c r="N14" s="44">
        <v>1.2999999999999999E-3</v>
      </c>
      <c r="O14" s="44">
        <v>8.42E-5</v>
      </c>
      <c r="P14" s="44">
        <v>5.1400000000000003E-5</v>
      </c>
      <c r="Q14" s="44">
        <v>9.2899999999999995E-5</v>
      </c>
      <c r="R14" s="44">
        <v>1.1299999999999999E-3</v>
      </c>
      <c r="S14" s="44">
        <v>7.45E-4</v>
      </c>
      <c r="T14" s="44">
        <v>5.6724999999999994E-4</v>
      </c>
      <c r="V14" s="11" t="s">
        <v>89</v>
      </c>
      <c r="W14">
        <v>1.34</v>
      </c>
      <c r="X14">
        <v>1.1136363636363635</v>
      </c>
      <c r="Y14">
        <v>1.4545454545454548</v>
      </c>
      <c r="Z14">
        <v>1.3363636363636362</v>
      </c>
      <c r="AA14">
        <v>2.5909090909090908</v>
      </c>
      <c r="AB14">
        <v>1.0909090909090908</v>
      </c>
      <c r="AD14">
        <v>1.4900000000000004</v>
      </c>
    </row>
    <row r="15" spans="1:30" x14ac:dyDescent="0.3">
      <c r="A15" t="s">
        <v>85</v>
      </c>
      <c r="B15" s="32">
        <v>44412</v>
      </c>
      <c r="D15">
        <v>2.5</v>
      </c>
      <c r="M15" s="29" t="s">
        <v>100</v>
      </c>
      <c r="N15" s="44"/>
      <c r="O15" s="44"/>
      <c r="P15" s="44"/>
      <c r="Q15" s="44"/>
      <c r="R15" s="44"/>
      <c r="S15" s="44"/>
      <c r="T15" s="44"/>
      <c r="V15" s="11" t="s">
        <v>101</v>
      </c>
      <c r="W15">
        <v>6.4</v>
      </c>
      <c r="X15">
        <v>2.5</v>
      </c>
      <c r="Y15">
        <v>4.5</v>
      </c>
      <c r="Z15">
        <v>3.1</v>
      </c>
      <c r="AA15">
        <v>5</v>
      </c>
      <c r="AB15">
        <v>3.3</v>
      </c>
      <c r="AD15">
        <v>4.1333333333333337</v>
      </c>
    </row>
    <row r="16" spans="1:30" x14ac:dyDescent="0.3">
      <c r="A16" t="s">
        <v>86</v>
      </c>
      <c r="B16" s="32">
        <v>44412</v>
      </c>
      <c r="D16">
        <v>0.6</v>
      </c>
      <c r="M16" s="43" t="s">
        <v>102</v>
      </c>
      <c r="N16" s="44">
        <v>9.9500000000000001E-4</v>
      </c>
      <c r="O16" s="44">
        <v>2.22E-4</v>
      </c>
      <c r="P16" s="44">
        <v>5.8699999999999996E-4</v>
      </c>
      <c r="Q16" s="44">
        <v>4.8899999999999996E-4</v>
      </c>
      <c r="R16" s="44">
        <v>6.3600000000000002E-3</v>
      </c>
      <c r="S16" s="44">
        <v>2.8500000000000001E-3</v>
      </c>
      <c r="T16" s="44">
        <v>1.9171666666666668E-3</v>
      </c>
      <c r="V16" s="29" t="s">
        <v>91</v>
      </c>
      <c r="W16">
        <v>6.4</v>
      </c>
      <c r="X16">
        <v>2.5</v>
      </c>
      <c r="Y16">
        <v>4.5</v>
      </c>
      <c r="Z16">
        <v>3.1</v>
      </c>
      <c r="AA16">
        <v>5</v>
      </c>
      <c r="AB16">
        <v>3.3</v>
      </c>
      <c r="AD16">
        <v>4.1333333333333337</v>
      </c>
    </row>
    <row r="17" spans="1:30" x14ac:dyDescent="0.3">
      <c r="A17" t="s">
        <v>77</v>
      </c>
      <c r="B17" s="32">
        <v>44442</v>
      </c>
      <c r="D17">
        <v>0.9</v>
      </c>
      <c r="M17" s="29" t="s">
        <v>103</v>
      </c>
      <c r="N17" s="44"/>
      <c r="O17" s="44"/>
      <c r="P17" s="44"/>
      <c r="Q17" s="44"/>
      <c r="R17" s="44"/>
      <c r="S17" s="44"/>
      <c r="T17" s="44"/>
      <c r="V17" s="45">
        <v>46024</v>
      </c>
      <c r="W17">
        <v>6.4</v>
      </c>
      <c r="X17">
        <v>2.5</v>
      </c>
      <c r="Y17">
        <v>4.5</v>
      </c>
      <c r="Z17">
        <v>3.1</v>
      </c>
      <c r="AA17">
        <v>5</v>
      </c>
      <c r="AB17">
        <v>3.3</v>
      </c>
      <c r="AD17">
        <v>4.1333333333333337</v>
      </c>
    </row>
    <row r="18" spans="1:30" x14ac:dyDescent="0.3">
      <c r="A18" t="s">
        <v>78</v>
      </c>
      <c r="B18" s="32">
        <v>44442</v>
      </c>
      <c r="D18">
        <v>0.4</v>
      </c>
      <c r="M18" s="43" t="s">
        <v>104</v>
      </c>
      <c r="N18" s="44">
        <v>7.47E-5</v>
      </c>
      <c r="O18" s="44">
        <v>2.9599999999999998E-4</v>
      </c>
      <c r="P18" s="44">
        <v>1.8599999999999999E-4</v>
      </c>
      <c r="Q18" s="44">
        <v>2.0900000000000001E-4</v>
      </c>
      <c r="R18" s="44">
        <v>8.4399999999999996E-3</v>
      </c>
      <c r="S18" s="44">
        <v>4.3600000000000003E-4</v>
      </c>
      <c r="T18" s="44">
        <v>1.60695E-3</v>
      </c>
      <c r="V18" s="11" t="s">
        <v>87</v>
      </c>
      <c r="W18">
        <v>1.4113207547169817</v>
      </c>
      <c r="X18">
        <v>1.0805555555555555</v>
      </c>
      <c r="Y18">
        <v>1.1096153846153844</v>
      </c>
      <c r="Z18">
        <v>1.1018518518518521</v>
      </c>
      <c r="AA18">
        <v>2.4481481481481477</v>
      </c>
      <c r="AB18">
        <v>1.1320754716981132</v>
      </c>
      <c r="AD18">
        <v>1.3829687500000001</v>
      </c>
    </row>
    <row r="19" spans="1:30" x14ac:dyDescent="0.3">
      <c r="A19" t="s">
        <v>79</v>
      </c>
      <c r="B19" s="32">
        <v>44442</v>
      </c>
      <c r="D19">
        <v>0.6</v>
      </c>
      <c r="M19" s="29" t="s">
        <v>105</v>
      </c>
      <c r="N19" s="44"/>
      <c r="O19" s="44"/>
      <c r="P19" s="44"/>
      <c r="Q19" s="44"/>
      <c r="R19" s="44"/>
      <c r="S19" s="44"/>
      <c r="T19" s="44"/>
    </row>
    <row r="20" spans="1:30" x14ac:dyDescent="0.3">
      <c r="A20" t="s">
        <v>83</v>
      </c>
      <c r="B20" s="32">
        <v>44442</v>
      </c>
      <c r="D20">
        <v>0.8</v>
      </c>
      <c r="M20" s="43" t="s">
        <v>106</v>
      </c>
      <c r="N20" s="44">
        <v>6.6200000000000005E-4</v>
      </c>
      <c r="O20" s="44">
        <v>4.1599999999999997E-4</v>
      </c>
      <c r="P20" s="44">
        <v>1.6799999999999999E-4</v>
      </c>
      <c r="Q20" s="44">
        <v>4.7100000000000001E-4</v>
      </c>
      <c r="R20" s="44">
        <v>3.32E-2</v>
      </c>
      <c r="S20" s="44">
        <v>5.4599999999999996E-3</v>
      </c>
      <c r="T20" s="44">
        <v>6.7295000000000002E-3</v>
      </c>
    </row>
    <row r="21" spans="1:30" x14ac:dyDescent="0.3">
      <c r="A21" t="s">
        <v>85</v>
      </c>
      <c r="B21" s="32">
        <v>44442</v>
      </c>
      <c r="D21">
        <v>1.6</v>
      </c>
      <c r="M21" s="43" t="s">
        <v>107</v>
      </c>
      <c r="N21" s="44">
        <v>6.99E-6</v>
      </c>
      <c r="O21" s="44">
        <v>2.4999999999999999E-7</v>
      </c>
      <c r="P21" s="44">
        <v>7.2400000000000001E-6</v>
      </c>
      <c r="Q21" s="44">
        <v>3.1600000000000002E-5</v>
      </c>
      <c r="R21" s="44">
        <v>2.4099999999999998E-3</v>
      </c>
      <c r="S21" s="44">
        <v>5.7399999999999999E-5</v>
      </c>
      <c r="T21" s="44">
        <v>4.189133333333333E-4</v>
      </c>
    </row>
    <row r="22" spans="1:30" x14ac:dyDescent="0.3">
      <c r="A22" t="s">
        <v>86</v>
      </c>
      <c r="B22" s="32">
        <v>44442</v>
      </c>
      <c r="D22">
        <v>1.2</v>
      </c>
      <c r="M22" s="29" t="s">
        <v>108</v>
      </c>
      <c r="N22" s="44"/>
      <c r="O22" s="44"/>
      <c r="P22" s="44"/>
      <c r="Q22" s="44"/>
      <c r="R22" s="44"/>
      <c r="S22" s="44"/>
      <c r="T22" s="44"/>
    </row>
    <row r="23" spans="1:30" x14ac:dyDescent="0.3">
      <c r="A23" t="s">
        <v>77</v>
      </c>
      <c r="B23" s="32">
        <v>44474</v>
      </c>
      <c r="D23">
        <v>3</v>
      </c>
      <c r="M23" s="43" t="s">
        <v>109</v>
      </c>
      <c r="N23" s="44">
        <v>5.8500000000000002E-4</v>
      </c>
      <c r="O23" s="44">
        <v>9.7800000000000006E-5</v>
      </c>
      <c r="P23" s="44">
        <v>7.2200000000000007E-5</v>
      </c>
      <c r="Q23" s="44">
        <v>3.86E-4</v>
      </c>
      <c r="R23" s="44">
        <v>5.2900000000000003E-2</v>
      </c>
      <c r="S23" s="44">
        <v>1.9E-3</v>
      </c>
      <c r="T23" s="44">
        <v>9.3235000000000002E-3</v>
      </c>
    </row>
    <row r="24" spans="1:30" x14ac:dyDescent="0.3">
      <c r="A24" t="s">
        <v>78</v>
      </c>
      <c r="B24" s="32">
        <v>44474</v>
      </c>
      <c r="D24">
        <v>0.6</v>
      </c>
      <c r="M24" s="29" t="s">
        <v>110</v>
      </c>
      <c r="N24" s="44"/>
      <c r="O24" s="44"/>
      <c r="P24" s="44"/>
      <c r="Q24" s="44"/>
      <c r="R24" s="44"/>
      <c r="S24" s="44"/>
      <c r="T24" s="44"/>
    </row>
    <row r="25" spans="1:30" x14ac:dyDescent="0.3">
      <c r="A25" t="s">
        <v>79</v>
      </c>
      <c r="B25" s="32">
        <v>44474</v>
      </c>
      <c r="D25">
        <v>0.8</v>
      </c>
      <c r="M25" s="43" t="s">
        <v>111</v>
      </c>
      <c r="N25" s="44">
        <v>2.13E-4</v>
      </c>
      <c r="O25" s="44">
        <v>1.9100000000000001E-4</v>
      </c>
      <c r="P25" s="44">
        <v>2.0599999999999999E-4</v>
      </c>
      <c r="Q25" s="44">
        <v>1.2400000000000001E-4</v>
      </c>
      <c r="R25" s="44">
        <v>1.9599999999999999E-2</v>
      </c>
      <c r="S25" s="44">
        <v>6.9200000000000002E-4</v>
      </c>
      <c r="T25" s="44">
        <v>3.5043333333333333E-3</v>
      </c>
    </row>
    <row r="26" spans="1:30" x14ac:dyDescent="0.3">
      <c r="A26" t="s">
        <v>83</v>
      </c>
      <c r="B26" s="32">
        <v>44474</v>
      </c>
      <c r="D26">
        <v>1.4</v>
      </c>
      <c r="M26" s="29" t="s">
        <v>112</v>
      </c>
      <c r="N26" s="44"/>
      <c r="O26" s="44"/>
      <c r="P26" s="44"/>
      <c r="Q26" s="44"/>
      <c r="R26" s="44"/>
      <c r="S26" s="44"/>
      <c r="T26" s="44"/>
    </row>
    <row r="27" spans="1:30" x14ac:dyDescent="0.3">
      <c r="A27" t="s">
        <v>85</v>
      </c>
      <c r="B27" s="32">
        <v>44474</v>
      </c>
      <c r="D27">
        <v>2.4</v>
      </c>
      <c r="M27" s="43" t="s">
        <v>113</v>
      </c>
      <c r="N27" s="44">
        <v>8.0099999999999995E-4</v>
      </c>
      <c r="O27" s="44">
        <v>2.9599999999999998E-4</v>
      </c>
      <c r="P27" s="44">
        <v>3.6900000000000002E-4</v>
      </c>
      <c r="Q27" s="44">
        <v>6.3699999999999998E-4</v>
      </c>
      <c r="R27" s="44">
        <v>1.6799999999999999E-2</v>
      </c>
      <c r="S27" s="44">
        <v>1.4400000000000001E-3</v>
      </c>
      <c r="T27" s="44">
        <v>3.3904999999999999E-3</v>
      </c>
    </row>
    <row r="28" spans="1:30" x14ac:dyDescent="0.3">
      <c r="A28" t="s">
        <v>86</v>
      </c>
      <c r="B28" s="32">
        <v>44474</v>
      </c>
      <c r="D28">
        <v>1.5</v>
      </c>
      <c r="M28" s="29" t="s">
        <v>114</v>
      </c>
      <c r="N28" s="44"/>
      <c r="O28" s="44"/>
      <c r="P28" s="44"/>
      <c r="Q28" s="44"/>
      <c r="R28" s="44"/>
      <c r="S28" s="44"/>
      <c r="T28" s="44"/>
    </row>
    <row r="29" spans="1:30" x14ac:dyDescent="0.3">
      <c r="A29" t="s">
        <v>77</v>
      </c>
      <c r="B29" s="32">
        <v>44505</v>
      </c>
      <c r="D29">
        <v>8.9</v>
      </c>
      <c r="M29" s="43" t="s">
        <v>115</v>
      </c>
      <c r="N29" s="44">
        <v>3.88E-4</v>
      </c>
      <c r="O29" s="44">
        <v>6.7199999999999996E-4</v>
      </c>
      <c r="P29" s="44">
        <v>5.1199999999999998E-4</v>
      </c>
      <c r="Q29" s="44">
        <v>3.9599999999999998E-4</v>
      </c>
      <c r="R29" s="44">
        <v>4.2099999999999999E-2</v>
      </c>
      <c r="S29" s="44">
        <v>3.8E-3</v>
      </c>
      <c r="T29" s="44">
        <v>7.977999999999999E-3</v>
      </c>
    </row>
    <row r="30" spans="1:30" x14ac:dyDescent="0.3">
      <c r="A30" t="s">
        <v>78</v>
      </c>
      <c r="B30" s="32">
        <v>44505</v>
      </c>
      <c r="D30">
        <v>0.3</v>
      </c>
      <c r="M30" s="11" t="s">
        <v>101</v>
      </c>
      <c r="N30" s="44">
        <v>2.4999999999999999E-7</v>
      </c>
      <c r="O30" s="44">
        <v>2.4999999999999999E-7</v>
      </c>
      <c r="P30" s="44">
        <v>2.4999999999999999E-7</v>
      </c>
      <c r="Q30" s="44">
        <v>2.4999999999999999E-7</v>
      </c>
      <c r="R30" s="44">
        <v>3.6300000000000001E-5</v>
      </c>
      <c r="S30" s="44">
        <v>2.4999999999999999E-7</v>
      </c>
      <c r="T30" s="44">
        <v>6.2583333333333333E-6</v>
      </c>
    </row>
    <row r="31" spans="1:30" x14ac:dyDescent="0.3">
      <c r="A31" t="s">
        <v>79</v>
      </c>
      <c r="B31" s="32">
        <v>44505</v>
      </c>
      <c r="D31">
        <v>0.5</v>
      </c>
      <c r="M31" s="29" t="s">
        <v>91</v>
      </c>
    </row>
    <row r="32" spans="1:30" x14ac:dyDescent="0.3">
      <c r="A32" t="s">
        <v>83</v>
      </c>
      <c r="B32" s="32">
        <v>44505</v>
      </c>
      <c r="D32">
        <v>0.6</v>
      </c>
      <c r="M32" s="43" t="s">
        <v>93</v>
      </c>
      <c r="N32">
        <v>2.4999999999999999E-7</v>
      </c>
      <c r="O32">
        <v>2.4999999999999999E-7</v>
      </c>
      <c r="P32">
        <v>2.4999999999999999E-7</v>
      </c>
      <c r="Q32">
        <v>2.4999999999999999E-7</v>
      </c>
      <c r="R32">
        <v>3.6300000000000001E-5</v>
      </c>
      <c r="S32">
        <v>2.4999999999999999E-7</v>
      </c>
      <c r="T32">
        <v>6.2583333333333333E-6</v>
      </c>
    </row>
    <row r="33" spans="1:20" x14ac:dyDescent="0.3">
      <c r="A33" t="s">
        <v>85</v>
      </c>
      <c r="B33" s="32">
        <v>44505</v>
      </c>
      <c r="D33">
        <v>1.8</v>
      </c>
      <c r="M33" s="11" t="s">
        <v>87</v>
      </c>
      <c r="N33">
        <v>4.7226727272727274E-4</v>
      </c>
      <c r="O33">
        <v>2.0762499999999999E-4</v>
      </c>
      <c r="P33">
        <v>2.2534083333333328E-4</v>
      </c>
      <c r="Q33">
        <v>3.1122916666666663E-4</v>
      </c>
      <c r="R33">
        <v>1.6233025000000002E-2</v>
      </c>
      <c r="S33">
        <v>1.7267208333333333E-3</v>
      </c>
      <c r="T33">
        <v>3.2343976056338026E-3</v>
      </c>
    </row>
    <row r="34" spans="1:20" x14ac:dyDescent="0.3">
      <c r="A34" t="s">
        <v>86</v>
      </c>
      <c r="B34" s="32">
        <v>44505</v>
      </c>
      <c r="D34">
        <v>0.5</v>
      </c>
    </row>
    <row r="35" spans="1:20" x14ac:dyDescent="0.3">
      <c r="A35" t="s">
        <v>77</v>
      </c>
      <c r="B35" s="32">
        <v>44536</v>
      </c>
      <c r="C35">
        <v>5.8999999999999998E-5</v>
      </c>
      <c r="D35">
        <v>0.9</v>
      </c>
    </row>
    <row r="36" spans="1:20" x14ac:dyDescent="0.3">
      <c r="A36" t="s">
        <v>78</v>
      </c>
      <c r="B36" s="32">
        <v>44536</v>
      </c>
      <c r="C36">
        <v>1.4999999999999999E-4</v>
      </c>
      <c r="D36">
        <v>0.7</v>
      </c>
    </row>
    <row r="37" spans="1:20" x14ac:dyDescent="0.3">
      <c r="A37" t="s">
        <v>83</v>
      </c>
      <c r="B37" s="32">
        <v>44536</v>
      </c>
      <c r="C37">
        <v>9.6299999999999996E-5</v>
      </c>
      <c r="D37">
        <v>0.5</v>
      </c>
    </row>
    <row r="38" spans="1:20" x14ac:dyDescent="0.3">
      <c r="A38" t="s">
        <v>85</v>
      </c>
      <c r="B38" s="32">
        <v>44536</v>
      </c>
      <c r="C38">
        <v>5.7499999999999999E-3</v>
      </c>
      <c r="D38">
        <v>0.8</v>
      </c>
    </row>
    <row r="39" spans="1:20" x14ac:dyDescent="0.3">
      <c r="A39" t="s">
        <v>86</v>
      </c>
      <c r="B39" s="32">
        <v>44536</v>
      </c>
      <c r="C39">
        <v>3.0800000000000001E-4</v>
      </c>
      <c r="D39">
        <v>0.5</v>
      </c>
    </row>
    <row r="40" spans="1:20" x14ac:dyDescent="0.3">
      <c r="A40" t="s">
        <v>77</v>
      </c>
      <c r="B40" s="32">
        <v>44566</v>
      </c>
      <c r="C40">
        <v>9.2200000000000005E-5</v>
      </c>
      <c r="D40">
        <v>1.8</v>
      </c>
    </row>
    <row r="41" spans="1:20" x14ac:dyDescent="0.3">
      <c r="A41" t="s">
        <v>78</v>
      </c>
      <c r="B41" s="32">
        <v>44566</v>
      </c>
      <c r="C41">
        <v>9.4500000000000007E-5</v>
      </c>
      <c r="D41">
        <v>1.6</v>
      </c>
    </row>
    <row r="42" spans="1:20" x14ac:dyDescent="0.3">
      <c r="A42" t="s">
        <v>79</v>
      </c>
      <c r="B42" s="32">
        <v>44566</v>
      </c>
      <c r="C42">
        <v>2.6600000000000001E-4</v>
      </c>
      <c r="D42">
        <v>1.4</v>
      </c>
    </row>
    <row r="43" spans="1:20" x14ac:dyDescent="0.3">
      <c r="A43" t="s">
        <v>83</v>
      </c>
      <c r="B43" s="32">
        <v>44566</v>
      </c>
      <c r="C43">
        <v>4.4999999999999999E-4</v>
      </c>
      <c r="D43">
        <v>2.4</v>
      </c>
    </row>
    <row r="44" spans="1:20" x14ac:dyDescent="0.3">
      <c r="A44" t="s">
        <v>85</v>
      </c>
      <c r="B44" s="32">
        <v>44566</v>
      </c>
      <c r="C44">
        <v>2.81E-3</v>
      </c>
      <c r="D44">
        <v>1.5</v>
      </c>
    </row>
    <row r="45" spans="1:20" x14ac:dyDescent="0.3">
      <c r="A45" t="s">
        <v>86</v>
      </c>
      <c r="B45" s="32">
        <v>44566</v>
      </c>
      <c r="C45">
        <v>1.07E-3</v>
      </c>
      <c r="D45">
        <v>2.5</v>
      </c>
    </row>
    <row r="46" spans="1:20" x14ac:dyDescent="0.3">
      <c r="A46" t="s">
        <v>77</v>
      </c>
      <c r="B46" s="32">
        <v>44595</v>
      </c>
      <c r="C46">
        <v>1.22E-4</v>
      </c>
      <c r="D46">
        <v>1.6</v>
      </c>
    </row>
    <row r="47" spans="1:20" x14ac:dyDescent="0.3">
      <c r="A47" t="s">
        <v>78</v>
      </c>
      <c r="B47" s="32">
        <v>44595</v>
      </c>
      <c r="C47">
        <v>1.21E-4</v>
      </c>
      <c r="D47">
        <v>0.8</v>
      </c>
    </row>
    <row r="48" spans="1:20" x14ac:dyDescent="0.3">
      <c r="A48" t="s">
        <v>79</v>
      </c>
      <c r="B48" s="32">
        <v>44595</v>
      </c>
      <c r="C48">
        <v>6.1799999999999995E-4</v>
      </c>
      <c r="D48">
        <v>1.4</v>
      </c>
    </row>
    <row r="49" spans="1:4" x14ac:dyDescent="0.3">
      <c r="A49" t="s">
        <v>83</v>
      </c>
      <c r="B49" s="32">
        <v>44595</v>
      </c>
      <c r="C49">
        <v>5.1400000000000003E-4</v>
      </c>
      <c r="D49">
        <v>1.1000000000000001</v>
      </c>
    </row>
    <row r="50" spans="1:4" x14ac:dyDescent="0.3">
      <c r="A50" t="s">
        <v>85</v>
      </c>
      <c r="B50" s="32">
        <v>44595</v>
      </c>
      <c r="C50">
        <v>4.1799999999999997E-3</v>
      </c>
      <c r="D50">
        <v>1.5</v>
      </c>
    </row>
    <row r="51" spans="1:4" x14ac:dyDescent="0.3">
      <c r="A51" t="s">
        <v>86</v>
      </c>
      <c r="B51" s="32">
        <v>44595</v>
      </c>
      <c r="C51">
        <v>2.1800000000000001E-3</v>
      </c>
      <c r="D51">
        <v>1.7</v>
      </c>
    </row>
    <row r="52" spans="1:4" x14ac:dyDescent="0.3">
      <c r="A52" t="s">
        <v>77</v>
      </c>
      <c r="B52" s="32">
        <v>44623</v>
      </c>
      <c r="C52">
        <v>6.3E-5</v>
      </c>
      <c r="D52">
        <v>0.5</v>
      </c>
    </row>
    <row r="53" spans="1:4" x14ac:dyDescent="0.3">
      <c r="A53" t="s">
        <v>78</v>
      </c>
      <c r="B53" s="32">
        <v>44623</v>
      </c>
      <c r="C53">
        <v>1.22E-4</v>
      </c>
      <c r="D53">
        <v>0.5</v>
      </c>
    </row>
    <row r="54" spans="1:4" x14ac:dyDescent="0.3">
      <c r="A54" t="s">
        <v>79</v>
      </c>
      <c r="B54" s="32">
        <v>44623</v>
      </c>
      <c r="C54">
        <v>3.6200000000000002E-4</v>
      </c>
      <c r="D54">
        <v>0.4</v>
      </c>
    </row>
    <row r="55" spans="1:4" x14ac:dyDescent="0.3">
      <c r="A55" t="s">
        <v>83</v>
      </c>
      <c r="B55" s="32">
        <v>44623</v>
      </c>
      <c r="C55">
        <v>1.07E-3</v>
      </c>
      <c r="D55">
        <v>1.1000000000000001</v>
      </c>
    </row>
    <row r="56" spans="1:4" x14ac:dyDescent="0.3">
      <c r="A56" t="s">
        <v>85</v>
      </c>
      <c r="B56" s="32">
        <v>44623</v>
      </c>
      <c r="C56">
        <v>1.4500000000000001E-2</v>
      </c>
      <c r="D56">
        <v>1.4</v>
      </c>
    </row>
    <row r="57" spans="1:4" x14ac:dyDescent="0.3">
      <c r="A57" t="s">
        <v>86</v>
      </c>
      <c r="B57" s="32">
        <v>44623</v>
      </c>
      <c r="C57">
        <v>2.0899999999999998E-3</v>
      </c>
      <c r="D57">
        <v>1</v>
      </c>
    </row>
    <row r="58" spans="1:4" x14ac:dyDescent="0.3">
      <c r="A58" t="s">
        <v>77</v>
      </c>
      <c r="B58" s="32">
        <v>44655</v>
      </c>
      <c r="C58">
        <v>2.63E-4</v>
      </c>
      <c r="D58">
        <v>1.1000000000000001</v>
      </c>
    </row>
    <row r="59" spans="1:4" x14ac:dyDescent="0.3">
      <c r="A59" t="s">
        <v>78</v>
      </c>
      <c r="B59" s="32">
        <v>44655</v>
      </c>
      <c r="C59">
        <v>3.28E-4</v>
      </c>
      <c r="D59">
        <v>1.9</v>
      </c>
    </row>
    <row r="60" spans="1:4" x14ac:dyDescent="0.3">
      <c r="A60" t="s">
        <v>79</v>
      </c>
      <c r="B60" s="32">
        <v>44655</v>
      </c>
      <c r="C60">
        <v>2.1100000000000001E-2</v>
      </c>
      <c r="D60">
        <v>1.6</v>
      </c>
    </row>
    <row r="61" spans="1:4" x14ac:dyDescent="0.3">
      <c r="A61" t="s">
        <v>83</v>
      </c>
      <c r="B61" s="32">
        <v>44655</v>
      </c>
      <c r="C61">
        <v>1.74E-4</v>
      </c>
      <c r="D61">
        <v>0.5</v>
      </c>
    </row>
    <row r="62" spans="1:4" x14ac:dyDescent="0.3">
      <c r="A62" t="s">
        <v>85</v>
      </c>
      <c r="B62" s="32">
        <v>44655</v>
      </c>
      <c r="C62">
        <v>4.6699999999999997E-3</v>
      </c>
      <c r="D62">
        <v>1.4</v>
      </c>
    </row>
    <row r="63" spans="1:4" x14ac:dyDescent="0.3">
      <c r="A63" t="s">
        <v>86</v>
      </c>
      <c r="B63" s="32">
        <v>44655</v>
      </c>
      <c r="C63">
        <v>1.74E-3</v>
      </c>
      <c r="D63">
        <v>1.2</v>
      </c>
    </row>
    <row r="64" spans="1:4" x14ac:dyDescent="0.3">
      <c r="A64" t="s">
        <v>77</v>
      </c>
      <c r="B64" s="32">
        <v>44684</v>
      </c>
      <c r="C64" t="s">
        <v>116</v>
      </c>
      <c r="D64">
        <v>2.2000000000000002</v>
      </c>
    </row>
    <row r="65" spans="1:4" x14ac:dyDescent="0.3">
      <c r="A65" t="s">
        <v>78</v>
      </c>
      <c r="B65" s="32">
        <v>44684</v>
      </c>
      <c r="C65">
        <v>2.8200000000000002E-4</v>
      </c>
      <c r="D65">
        <v>1.5</v>
      </c>
    </row>
    <row r="66" spans="1:4" x14ac:dyDescent="0.3">
      <c r="A66" t="s">
        <v>79</v>
      </c>
      <c r="B66" s="32">
        <v>44684</v>
      </c>
      <c r="C66">
        <v>7.76E-4</v>
      </c>
      <c r="D66">
        <v>1.6</v>
      </c>
    </row>
    <row r="67" spans="1:4" x14ac:dyDescent="0.3">
      <c r="A67" t="s">
        <v>83</v>
      </c>
      <c r="B67" s="32">
        <v>44684</v>
      </c>
      <c r="C67">
        <v>1.2099999999999999E-3</v>
      </c>
      <c r="D67">
        <v>1.8</v>
      </c>
    </row>
    <row r="68" spans="1:4" x14ac:dyDescent="0.3">
      <c r="A68" t="s">
        <v>85</v>
      </c>
      <c r="B68" s="32">
        <v>44684</v>
      </c>
      <c r="C68">
        <v>4.07E-2</v>
      </c>
      <c r="D68">
        <v>3.6</v>
      </c>
    </row>
    <row r="69" spans="1:4" x14ac:dyDescent="0.3">
      <c r="A69" t="s">
        <v>86</v>
      </c>
      <c r="B69" s="32">
        <v>44684</v>
      </c>
      <c r="C69">
        <v>3.2399999999999998E-3</v>
      </c>
      <c r="D69">
        <v>2.5</v>
      </c>
    </row>
    <row r="70" spans="1:4" x14ac:dyDescent="0.3">
      <c r="A70" t="s">
        <v>77</v>
      </c>
      <c r="B70" s="32">
        <v>44715</v>
      </c>
      <c r="C70">
        <v>3.8099999999999999E-4</v>
      </c>
      <c r="D70">
        <v>0.7</v>
      </c>
    </row>
    <row r="71" spans="1:4" x14ac:dyDescent="0.3">
      <c r="A71" t="s">
        <v>78</v>
      </c>
      <c r="B71" s="32">
        <v>44715</v>
      </c>
      <c r="C71">
        <v>1.08E-4</v>
      </c>
      <c r="D71">
        <v>0.2</v>
      </c>
    </row>
    <row r="72" spans="1:4" x14ac:dyDescent="0.3">
      <c r="A72" t="s">
        <v>79</v>
      </c>
      <c r="B72" s="32">
        <v>44715</v>
      </c>
      <c r="C72">
        <v>2.5799999999999998E-4</v>
      </c>
      <c r="D72">
        <v>0.4</v>
      </c>
    </row>
    <row r="73" spans="1:4" x14ac:dyDescent="0.3">
      <c r="A73" t="s">
        <v>83</v>
      </c>
      <c r="B73" s="32">
        <v>44715</v>
      </c>
      <c r="C73">
        <v>1.0200000000000001E-3</v>
      </c>
      <c r="D73">
        <v>2.6</v>
      </c>
    </row>
    <row r="74" spans="1:4" x14ac:dyDescent="0.3">
      <c r="A74" t="s">
        <v>85</v>
      </c>
      <c r="B74" s="32">
        <v>44715</v>
      </c>
      <c r="C74">
        <v>3.8199999999999998E-2</v>
      </c>
      <c r="D74">
        <v>3.2</v>
      </c>
    </row>
    <row r="75" spans="1:4" x14ac:dyDescent="0.3">
      <c r="A75" t="s">
        <v>86</v>
      </c>
      <c r="B75" s="32">
        <v>44715</v>
      </c>
      <c r="C75">
        <v>1.09E-3</v>
      </c>
      <c r="D75">
        <v>0.4</v>
      </c>
    </row>
    <row r="76" spans="1:4" x14ac:dyDescent="0.3">
      <c r="A76" t="s">
        <v>77</v>
      </c>
      <c r="B76" s="32">
        <v>44746</v>
      </c>
      <c r="C76">
        <v>4.2400000000000001E-4</v>
      </c>
      <c r="D76">
        <v>0.5</v>
      </c>
    </row>
    <row r="77" spans="1:4" x14ac:dyDescent="0.3">
      <c r="A77" t="s">
        <v>78</v>
      </c>
      <c r="B77" s="32">
        <v>44746</v>
      </c>
      <c r="C77">
        <v>5.4000000000000001E-4</v>
      </c>
      <c r="D77">
        <v>0.4</v>
      </c>
    </row>
    <row r="78" spans="1:4" x14ac:dyDescent="0.3">
      <c r="A78" t="s">
        <v>79</v>
      </c>
      <c r="B78" s="32">
        <v>44746</v>
      </c>
      <c r="C78">
        <v>2.3000000000000001E-4</v>
      </c>
      <c r="D78">
        <v>0.2</v>
      </c>
    </row>
    <row r="79" spans="1:4" x14ac:dyDescent="0.3">
      <c r="A79" t="s">
        <v>83</v>
      </c>
      <c r="B79" s="32">
        <v>44746</v>
      </c>
      <c r="C79">
        <v>1.9000000000000001E-4</v>
      </c>
      <c r="D79">
        <v>0.1</v>
      </c>
    </row>
    <row r="80" spans="1:4" x14ac:dyDescent="0.3">
      <c r="A80" t="s">
        <v>85</v>
      </c>
      <c r="B80" s="32">
        <v>44746</v>
      </c>
      <c r="C80">
        <v>2.1100000000000001E-2</v>
      </c>
      <c r="D80">
        <v>2.7</v>
      </c>
    </row>
    <row r="81" spans="1:4" x14ac:dyDescent="0.3">
      <c r="A81" t="s">
        <v>86</v>
      </c>
      <c r="B81" s="32">
        <v>44746</v>
      </c>
      <c r="C81">
        <v>3.5500000000000002E-3</v>
      </c>
      <c r="D81">
        <v>1.8</v>
      </c>
    </row>
    <row r="82" spans="1:4" x14ac:dyDescent="0.3">
      <c r="A82" t="s">
        <v>77</v>
      </c>
      <c r="B82" s="32">
        <v>44776</v>
      </c>
      <c r="C82">
        <v>5.2599999999999999E-4</v>
      </c>
      <c r="D82">
        <v>0.4</v>
      </c>
    </row>
    <row r="83" spans="1:4" x14ac:dyDescent="0.3">
      <c r="A83" t="s">
        <v>78</v>
      </c>
      <c r="B83" s="32">
        <v>44776</v>
      </c>
      <c r="C83">
        <v>1.3999999999999999E-4</v>
      </c>
      <c r="D83">
        <v>0.2</v>
      </c>
    </row>
    <row r="84" spans="1:4" x14ac:dyDescent="0.3">
      <c r="A84" t="s">
        <v>83</v>
      </c>
      <c r="B84" s="32">
        <v>44776</v>
      </c>
      <c r="C84">
        <v>6.7000000000000002E-4</v>
      </c>
      <c r="D84">
        <v>0.4</v>
      </c>
    </row>
    <row r="85" spans="1:4" x14ac:dyDescent="0.3">
      <c r="A85" t="s">
        <v>85</v>
      </c>
      <c r="B85" s="32">
        <v>44776</v>
      </c>
      <c r="C85">
        <v>1.8700000000000001E-2</v>
      </c>
      <c r="D85">
        <v>1.9</v>
      </c>
    </row>
    <row r="86" spans="1:4" x14ac:dyDescent="0.3">
      <c r="A86" t="s">
        <v>86</v>
      </c>
      <c r="B86" s="32">
        <v>44776</v>
      </c>
      <c r="C86">
        <v>1.2199999999999999E-3</v>
      </c>
      <c r="D86">
        <v>0.8</v>
      </c>
    </row>
    <row r="87" spans="1:4" x14ac:dyDescent="0.3">
      <c r="A87" t="s">
        <v>77</v>
      </c>
      <c r="B87" s="32">
        <v>44806</v>
      </c>
      <c r="C87">
        <v>1.6699999999999999E-4</v>
      </c>
      <c r="D87">
        <v>0.3</v>
      </c>
    </row>
    <row r="88" spans="1:4" x14ac:dyDescent="0.3">
      <c r="A88" t="s">
        <v>78</v>
      </c>
      <c r="B88" s="32">
        <v>44806</v>
      </c>
      <c r="C88">
        <v>6.1200000000000002E-4</v>
      </c>
      <c r="D88">
        <v>1.3</v>
      </c>
    </row>
    <row r="89" spans="1:4" x14ac:dyDescent="0.3">
      <c r="A89" t="s">
        <v>79</v>
      </c>
      <c r="B89" s="32">
        <v>44806</v>
      </c>
      <c r="C89">
        <v>1.5E-3</v>
      </c>
      <c r="D89">
        <v>1.9</v>
      </c>
    </row>
    <row r="90" spans="1:4" x14ac:dyDescent="0.3">
      <c r="A90" t="s">
        <v>83</v>
      </c>
      <c r="B90" s="32">
        <v>44806</v>
      </c>
      <c r="C90">
        <v>1.11E-4</v>
      </c>
      <c r="D90">
        <v>0.2</v>
      </c>
    </row>
    <row r="91" spans="1:4" x14ac:dyDescent="0.3">
      <c r="A91" t="s">
        <v>85</v>
      </c>
      <c r="B91" s="32">
        <v>44806</v>
      </c>
      <c r="C91">
        <v>1.55E-2</v>
      </c>
      <c r="D91">
        <v>1.5</v>
      </c>
    </row>
    <row r="92" spans="1:4" x14ac:dyDescent="0.3">
      <c r="A92" t="s">
        <v>86</v>
      </c>
      <c r="B92" s="32">
        <v>44806</v>
      </c>
      <c r="C92">
        <v>3.32E-3</v>
      </c>
      <c r="D92">
        <v>0.9</v>
      </c>
    </row>
    <row r="93" spans="1:4" x14ac:dyDescent="0.3">
      <c r="A93" t="s">
        <v>77</v>
      </c>
      <c r="B93" s="32">
        <v>44837</v>
      </c>
      <c r="C93">
        <v>2.8400000000000002E-4</v>
      </c>
      <c r="D93">
        <v>1.2</v>
      </c>
    </row>
    <row r="94" spans="1:4" x14ac:dyDescent="0.3">
      <c r="A94" t="s">
        <v>78</v>
      </c>
      <c r="B94" s="32">
        <v>44837</v>
      </c>
      <c r="C94">
        <v>6.6E-4</v>
      </c>
      <c r="D94">
        <v>0.5</v>
      </c>
    </row>
    <row r="95" spans="1:4" x14ac:dyDescent="0.3">
      <c r="A95" t="s">
        <v>79</v>
      </c>
      <c r="B95" s="32">
        <v>44837</v>
      </c>
      <c r="C95">
        <v>6.4800000000000003E-4</v>
      </c>
      <c r="D95">
        <v>0.5</v>
      </c>
    </row>
    <row r="96" spans="1:4" x14ac:dyDescent="0.3">
      <c r="A96" t="s">
        <v>83</v>
      </c>
      <c r="B96" s="32">
        <v>44837</v>
      </c>
      <c r="C96">
        <v>1.3799999999999999E-3</v>
      </c>
      <c r="D96">
        <v>0.5</v>
      </c>
    </row>
    <row r="97" spans="1:4" x14ac:dyDescent="0.3">
      <c r="A97" t="s">
        <v>85</v>
      </c>
      <c r="B97" s="32">
        <v>44837</v>
      </c>
      <c r="C97">
        <v>1.18E-2</v>
      </c>
      <c r="D97">
        <v>0.8</v>
      </c>
    </row>
    <row r="98" spans="1:4" x14ac:dyDescent="0.3">
      <c r="A98" t="s">
        <v>86</v>
      </c>
      <c r="B98" s="32">
        <v>44837</v>
      </c>
      <c r="C98">
        <v>1.6199999999999999E-3</v>
      </c>
      <c r="D98">
        <v>0.8</v>
      </c>
    </row>
    <row r="99" spans="1:4" x14ac:dyDescent="0.3">
      <c r="A99" t="s">
        <v>77</v>
      </c>
      <c r="B99" s="32">
        <v>44867</v>
      </c>
      <c r="C99">
        <v>6.7199999999999996E-4</v>
      </c>
      <c r="D99">
        <v>0.9</v>
      </c>
    </row>
    <row r="100" spans="1:4" x14ac:dyDescent="0.3">
      <c r="A100" t="s">
        <v>78</v>
      </c>
      <c r="B100" s="32">
        <v>44867</v>
      </c>
      <c r="C100">
        <v>5.5099999999999995E-4</v>
      </c>
      <c r="D100">
        <v>1.3</v>
      </c>
    </row>
    <row r="101" spans="1:4" x14ac:dyDescent="0.3">
      <c r="A101" t="s">
        <v>79</v>
      </c>
      <c r="B101" s="32">
        <v>44867</v>
      </c>
      <c r="C101">
        <v>5.1199999999999998E-4</v>
      </c>
      <c r="D101">
        <v>0.7</v>
      </c>
    </row>
    <row r="102" spans="1:4" x14ac:dyDescent="0.3">
      <c r="A102" t="s">
        <v>83</v>
      </c>
      <c r="B102" s="32">
        <v>44867</v>
      </c>
      <c r="C102">
        <v>3.8999999999999999E-4</v>
      </c>
      <c r="D102">
        <v>0.6</v>
      </c>
    </row>
    <row r="103" spans="1:4" x14ac:dyDescent="0.3">
      <c r="A103" t="s">
        <v>85</v>
      </c>
      <c r="B103" s="32">
        <v>44867</v>
      </c>
      <c r="C103">
        <v>1.8599999999999998E-2</v>
      </c>
      <c r="D103">
        <v>3.3</v>
      </c>
    </row>
    <row r="104" spans="1:4" x14ac:dyDescent="0.3">
      <c r="A104" t="s">
        <v>86</v>
      </c>
      <c r="B104" s="32">
        <v>44867</v>
      </c>
      <c r="C104">
        <v>3.1199999999999999E-3</v>
      </c>
      <c r="D104">
        <v>2.7</v>
      </c>
    </row>
    <row r="105" spans="1:4" x14ac:dyDescent="0.3">
      <c r="A105" t="s">
        <v>77</v>
      </c>
      <c r="B105" s="32">
        <v>44896</v>
      </c>
      <c r="C105">
        <v>3.3500000000000001E-4</v>
      </c>
      <c r="D105">
        <v>1.1000000000000001</v>
      </c>
    </row>
    <row r="106" spans="1:4" x14ac:dyDescent="0.3">
      <c r="A106" t="s">
        <v>78</v>
      </c>
      <c r="B106" s="32">
        <v>44896</v>
      </c>
      <c r="C106">
        <v>1.84E-4</v>
      </c>
      <c r="D106">
        <v>1.3</v>
      </c>
    </row>
    <row r="107" spans="1:4" x14ac:dyDescent="0.3">
      <c r="A107" t="s">
        <v>79</v>
      </c>
      <c r="B107" s="32">
        <v>44896</v>
      </c>
      <c r="C107">
        <v>9.5299999999999999E-5</v>
      </c>
      <c r="D107">
        <v>0.4</v>
      </c>
    </row>
    <row r="108" spans="1:4" x14ac:dyDescent="0.3">
      <c r="A108" t="s">
        <v>83</v>
      </c>
      <c r="B108" s="32">
        <v>44896</v>
      </c>
      <c r="C108">
        <v>6.8099999999999996E-4</v>
      </c>
      <c r="D108">
        <v>0.6</v>
      </c>
    </row>
    <row r="109" spans="1:4" x14ac:dyDescent="0.3">
      <c r="A109" t="s">
        <v>85</v>
      </c>
      <c r="B109" s="32">
        <v>44896</v>
      </c>
      <c r="C109">
        <v>1.2200000000000001E-2</v>
      </c>
      <c r="D109">
        <v>1.8</v>
      </c>
    </row>
    <row r="110" spans="1:4" x14ac:dyDescent="0.3">
      <c r="A110" t="s">
        <v>86</v>
      </c>
      <c r="B110" s="32">
        <v>44896</v>
      </c>
      <c r="C110">
        <v>2.7699999999999999E-3</v>
      </c>
      <c r="D110">
        <v>1.8</v>
      </c>
    </row>
    <row r="111" spans="1:4" x14ac:dyDescent="0.3">
      <c r="A111" t="s">
        <v>77</v>
      </c>
      <c r="B111" s="32">
        <v>44930</v>
      </c>
      <c r="C111">
        <v>7.1599999999999995E-4</v>
      </c>
      <c r="D111">
        <v>2.5</v>
      </c>
    </row>
    <row r="112" spans="1:4" x14ac:dyDescent="0.3">
      <c r="A112" t="s">
        <v>78</v>
      </c>
      <c r="B112" s="32">
        <v>44930</v>
      </c>
      <c r="C112">
        <v>3.79E-4</v>
      </c>
      <c r="D112">
        <v>1.2</v>
      </c>
    </row>
    <row r="113" spans="1:4" x14ac:dyDescent="0.3">
      <c r="A113" t="s">
        <v>79</v>
      </c>
      <c r="B113" s="32">
        <v>44930</v>
      </c>
      <c r="C113">
        <v>4.4299999999999998E-4</v>
      </c>
      <c r="D113">
        <v>1.1000000000000001</v>
      </c>
    </row>
    <row r="114" spans="1:4" x14ac:dyDescent="0.3">
      <c r="A114" t="s">
        <v>83</v>
      </c>
      <c r="B114" s="32">
        <v>44930</v>
      </c>
      <c r="C114">
        <v>5.3200000000000003E-4</v>
      </c>
      <c r="D114">
        <v>0.8</v>
      </c>
    </row>
    <row r="115" spans="1:4" x14ac:dyDescent="0.3">
      <c r="A115" t="s">
        <v>85</v>
      </c>
      <c r="B115" s="32">
        <v>44930</v>
      </c>
      <c r="C115">
        <v>1.8200000000000001E-2</v>
      </c>
      <c r="D115">
        <v>2.6</v>
      </c>
    </row>
    <row r="116" spans="1:4" x14ac:dyDescent="0.3">
      <c r="A116" t="s">
        <v>86</v>
      </c>
      <c r="B116" s="32">
        <v>44930</v>
      </c>
      <c r="C116">
        <v>1.64E-3</v>
      </c>
      <c r="D116">
        <v>1.3</v>
      </c>
    </row>
    <row r="117" spans="1:4" x14ac:dyDescent="0.3">
      <c r="A117" t="s">
        <v>77</v>
      </c>
      <c r="B117" s="32">
        <v>44959</v>
      </c>
      <c r="C117">
        <v>2.7900000000000001E-4</v>
      </c>
      <c r="D117">
        <v>1.9</v>
      </c>
    </row>
    <row r="118" spans="1:4" x14ac:dyDescent="0.3">
      <c r="A118" t="s">
        <v>78</v>
      </c>
      <c r="B118" s="32">
        <v>44959</v>
      </c>
      <c r="C118">
        <v>1.35E-4</v>
      </c>
      <c r="D118">
        <v>1.6</v>
      </c>
    </row>
    <row r="119" spans="1:4" x14ac:dyDescent="0.3">
      <c r="A119" t="s">
        <v>79</v>
      </c>
      <c r="B119" s="32">
        <v>44959</v>
      </c>
      <c r="C119">
        <v>3.3700000000000001E-4</v>
      </c>
      <c r="D119">
        <v>1.1000000000000001</v>
      </c>
    </row>
    <row r="120" spans="1:4" x14ac:dyDescent="0.3">
      <c r="A120" t="s">
        <v>83</v>
      </c>
      <c r="B120" s="32">
        <v>44959</v>
      </c>
      <c r="C120">
        <v>2.7799999999999999E-3</v>
      </c>
      <c r="D120">
        <v>1.4</v>
      </c>
    </row>
    <row r="121" spans="1:4" x14ac:dyDescent="0.3">
      <c r="A121" t="s">
        <v>85</v>
      </c>
      <c r="B121" s="32">
        <v>44959</v>
      </c>
      <c r="C121">
        <v>3.15E-3</v>
      </c>
      <c r="D121">
        <v>1.9</v>
      </c>
    </row>
    <row r="122" spans="1:4" x14ac:dyDescent="0.3">
      <c r="A122" t="s">
        <v>86</v>
      </c>
      <c r="B122" s="32">
        <v>44959</v>
      </c>
      <c r="C122">
        <v>8.3600000000000005E-4</v>
      </c>
      <c r="D122">
        <v>1.9</v>
      </c>
    </row>
    <row r="123" spans="1:4" x14ac:dyDescent="0.3">
      <c r="A123" t="s">
        <v>77</v>
      </c>
      <c r="B123" s="32">
        <v>44987</v>
      </c>
      <c r="C123">
        <v>3.1199999999999999E-4</v>
      </c>
      <c r="D123">
        <v>1.7</v>
      </c>
    </row>
    <row r="124" spans="1:4" x14ac:dyDescent="0.3">
      <c r="A124" t="s">
        <v>78</v>
      </c>
      <c r="B124" s="32">
        <v>44987</v>
      </c>
      <c r="C124">
        <v>2.1499999999999999E-4</v>
      </c>
      <c r="D124">
        <v>0.7</v>
      </c>
    </row>
    <row r="125" spans="1:4" x14ac:dyDescent="0.3">
      <c r="A125" t="s">
        <v>79</v>
      </c>
      <c r="B125" s="32">
        <v>44987</v>
      </c>
      <c r="C125">
        <v>3.8299999999999999E-4</v>
      </c>
      <c r="D125">
        <v>0.9</v>
      </c>
    </row>
    <row r="126" spans="1:4" x14ac:dyDescent="0.3">
      <c r="A126" t="s">
        <v>83</v>
      </c>
      <c r="B126" s="32">
        <v>44987</v>
      </c>
      <c r="C126">
        <v>5.0500000000000002E-4</v>
      </c>
      <c r="D126">
        <v>0.7</v>
      </c>
    </row>
    <row r="127" spans="1:4" x14ac:dyDescent="0.3">
      <c r="A127" t="s">
        <v>85</v>
      </c>
      <c r="B127" s="32">
        <v>44987</v>
      </c>
      <c r="C127">
        <v>7.4900000000000001E-3</v>
      </c>
      <c r="D127">
        <v>1.9</v>
      </c>
    </row>
    <row r="128" spans="1:4" x14ac:dyDescent="0.3">
      <c r="A128" t="s">
        <v>86</v>
      </c>
      <c r="B128" s="32">
        <v>44987</v>
      </c>
      <c r="C128">
        <v>8.3799999999999999E-4</v>
      </c>
      <c r="D128">
        <v>0.8</v>
      </c>
    </row>
    <row r="129" spans="1:4" x14ac:dyDescent="0.3">
      <c r="A129" t="s">
        <v>77</v>
      </c>
      <c r="B129" s="32">
        <v>45015</v>
      </c>
      <c r="C129">
        <v>1.75E-4</v>
      </c>
      <c r="D129">
        <v>1.1000000000000001</v>
      </c>
    </row>
    <row r="130" spans="1:4" x14ac:dyDescent="0.3">
      <c r="A130" t="s">
        <v>78</v>
      </c>
      <c r="B130" s="32">
        <v>45015</v>
      </c>
      <c r="C130">
        <v>1.03E-4</v>
      </c>
      <c r="D130">
        <v>0.5</v>
      </c>
    </row>
    <row r="131" spans="1:4" x14ac:dyDescent="0.3">
      <c r="A131" t="s">
        <v>79</v>
      </c>
      <c r="B131" s="32">
        <v>45015</v>
      </c>
      <c r="C131">
        <v>3.1300000000000002E-4</v>
      </c>
      <c r="D131">
        <v>0.6</v>
      </c>
    </row>
    <row r="132" spans="1:4" x14ac:dyDescent="0.3">
      <c r="A132" t="s">
        <v>83</v>
      </c>
      <c r="B132" s="32">
        <v>45015</v>
      </c>
      <c r="C132">
        <v>7.2599999999999997E-4</v>
      </c>
      <c r="D132">
        <v>0.7</v>
      </c>
    </row>
    <row r="133" spans="1:4" x14ac:dyDescent="0.3">
      <c r="A133" t="s">
        <v>85</v>
      </c>
      <c r="B133" s="32">
        <v>45015</v>
      </c>
      <c r="C133">
        <v>2.1899999999999999E-2</v>
      </c>
      <c r="D133">
        <v>1.6</v>
      </c>
    </row>
    <row r="134" spans="1:4" x14ac:dyDescent="0.3">
      <c r="A134" t="s">
        <v>86</v>
      </c>
      <c r="B134" s="32">
        <v>45015</v>
      </c>
      <c r="C134">
        <v>3.3600000000000001E-3</v>
      </c>
      <c r="D134">
        <v>0.8</v>
      </c>
    </row>
    <row r="135" spans="1:4" x14ac:dyDescent="0.3">
      <c r="A135" t="s">
        <v>77</v>
      </c>
      <c r="B135" s="32">
        <v>45047</v>
      </c>
      <c r="C135">
        <v>1.7100000000000001E-4</v>
      </c>
      <c r="D135">
        <v>0.6</v>
      </c>
    </row>
    <row r="136" spans="1:4" x14ac:dyDescent="0.3">
      <c r="A136" t="s">
        <v>78</v>
      </c>
      <c r="B136" s="32">
        <v>45047</v>
      </c>
      <c r="C136">
        <v>1.08E-4</v>
      </c>
      <c r="D136">
        <v>0.3</v>
      </c>
    </row>
    <row r="137" spans="1:4" x14ac:dyDescent="0.3">
      <c r="A137" t="s">
        <v>79</v>
      </c>
      <c r="B137" s="32">
        <v>45047</v>
      </c>
      <c r="C137">
        <v>1.76E-4</v>
      </c>
      <c r="D137">
        <v>0.5</v>
      </c>
    </row>
    <row r="138" spans="1:4" x14ac:dyDescent="0.3">
      <c r="A138" t="s">
        <v>83</v>
      </c>
      <c r="B138" s="32">
        <v>45047</v>
      </c>
      <c r="C138">
        <v>6.3100000000000005E-4</v>
      </c>
      <c r="D138">
        <v>0.9</v>
      </c>
    </row>
    <row r="139" spans="1:4" x14ac:dyDescent="0.3">
      <c r="A139" t="s">
        <v>85</v>
      </c>
      <c r="B139" s="32">
        <v>45047</v>
      </c>
      <c r="C139">
        <v>1.12E-2</v>
      </c>
      <c r="D139">
        <v>1.2</v>
      </c>
    </row>
    <row r="140" spans="1:4" x14ac:dyDescent="0.3">
      <c r="A140" t="s">
        <v>86</v>
      </c>
      <c r="B140" s="32">
        <v>45047</v>
      </c>
      <c r="C140">
        <v>2.2100000000000002E-3</v>
      </c>
      <c r="D140">
        <v>0.5</v>
      </c>
    </row>
    <row r="141" spans="1:4" x14ac:dyDescent="0.3">
      <c r="A141" t="s">
        <v>77</v>
      </c>
      <c r="B141" s="32">
        <v>45075</v>
      </c>
      <c r="C141">
        <v>1.7100000000000001E-4</v>
      </c>
      <c r="D141">
        <v>0.6</v>
      </c>
    </row>
    <row r="142" spans="1:4" x14ac:dyDescent="0.3">
      <c r="A142" t="s">
        <v>78</v>
      </c>
      <c r="B142" s="32">
        <v>45075</v>
      </c>
      <c r="C142">
        <v>9.7E-5</v>
      </c>
      <c r="D142">
        <v>0.3</v>
      </c>
    </row>
    <row r="143" spans="1:4" x14ac:dyDescent="0.3">
      <c r="A143" t="s">
        <v>79</v>
      </c>
      <c r="B143" s="32">
        <v>45075</v>
      </c>
      <c r="C143">
        <v>2.3699999999999999E-4</v>
      </c>
      <c r="D143">
        <v>0.4</v>
      </c>
    </row>
    <row r="144" spans="1:4" x14ac:dyDescent="0.3">
      <c r="A144" t="s">
        <v>83</v>
      </c>
      <c r="B144" s="32">
        <v>45075</v>
      </c>
      <c r="C144">
        <v>2.8299999999999999E-4</v>
      </c>
      <c r="D144">
        <v>0.4</v>
      </c>
    </row>
    <row r="145" spans="1:4" x14ac:dyDescent="0.3">
      <c r="A145" t="s">
        <v>85</v>
      </c>
      <c r="B145" s="32">
        <v>45075</v>
      </c>
      <c r="C145">
        <v>1.84E-2</v>
      </c>
      <c r="D145">
        <v>1.5</v>
      </c>
    </row>
    <row r="146" spans="1:4" x14ac:dyDescent="0.3">
      <c r="A146" t="s">
        <v>86</v>
      </c>
      <c r="B146" s="32">
        <v>45075</v>
      </c>
      <c r="C146">
        <v>2.16E-3</v>
      </c>
      <c r="D146">
        <v>0.5</v>
      </c>
    </row>
    <row r="147" spans="1:4" x14ac:dyDescent="0.3">
      <c r="A147" t="s">
        <v>77</v>
      </c>
      <c r="B147" s="32">
        <v>45103</v>
      </c>
      <c r="C147">
        <v>6.8800000000000005E-5</v>
      </c>
      <c r="D147">
        <v>0.3</v>
      </c>
    </row>
    <row r="148" spans="1:4" x14ac:dyDescent="0.3">
      <c r="A148" t="s">
        <v>78</v>
      </c>
      <c r="B148" s="32">
        <v>45103</v>
      </c>
      <c r="C148">
        <v>6.3499999999999997E-3</v>
      </c>
      <c r="D148">
        <v>0.4</v>
      </c>
    </row>
    <row r="149" spans="1:4" x14ac:dyDescent="0.3">
      <c r="A149" t="s">
        <v>79</v>
      </c>
      <c r="B149" s="32">
        <v>45103</v>
      </c>
      <c r="C149">
        <v>1.7100000000000001E-4</v>
      </c>
      <c r="D149">
        <v>0.4</v>
      </c>
    </row>
    <row r="150" spans="1:4" x14ac:dyDescent="0.3">
      <c r="A150" t="s">
        <v>83</v>
      </c>
      <c r="B150" s="32">
        <v>45103</v>
      </c>
      <c r="C150">
        <v>9.2100000000000003E-5</v>
      </c>
      <c r="D150">
        <v>0.2</v>
      </c>
    </row>
    <row r="151" spans="1:4" x14ac:dyDescent="0.3">
      <c r="A151" t="s">
        <v>85</v>
      </c>
      <c r="B151" s="32">
        <v>45103</v>
      </c>
      <c r="C151">
        <v>2.7200000000000002E-3</v>
      </c>
      <c r="D151">
        <v>2.4</v>
      </c>
    </row>
    <row r="152" spans="1:4" x14ac:dyDescent="0.3">
      <c r="A152" t="s">
        <v>86</v>
      </c>
      <c r="B152" s="32">
        <v>45103</v>
      </c>
      <c r="C152">
        <v>1.0200000000000001E-3</v>
      </c>
      <c r="D152">
        <v>0.5</v>
      </c>
    </row>
    <row r="153" spans="1:4" x14ac:dyDescent="0.3">
      <c r="A153" t="s">
        <v>77</v>
      </c>
      <c r="B153" s="32">
        <v>45131</v>
      </c>
      <c r="C153">
        <v>1.0399999999999999E-4</v>
      </c>
      <c r="D153">
        <v>0.2</v>
      </c>
    </row>
    <row r="154" spans="1:4" x14ac:dyDescent="0.3">
      <c r="A154" t="s">
        <v>78</v>
      </c>
      <c r="B154" s="32">
        <v>45131</v>
      </c>
      <c r="C154">
        <v>1.8100000000000001E-4</v>
      </c>
      <c r="D154">
        <v>2.8</v>
      </c>
    </row>
    <row r="155" spans="1:4" x14ac:dyDescent="0.3">
      <c r="A155" t="s">
        <v>79</v>
      </c>
      <c r="B155" s="32">
        <v>45131</v>
      </c>
      <c r="C155">
        <v>2.0900000000000001E-4</v>
      </c>
      <c r="D155">
        <v>0.3</v>
      </c>
    </row>
    <row r="156" spans="1:4" x14ac:dyDescent="0.3">
      <c r="A156" t="s">
        <v>83</v>
      </c>
      <c r="B156" s="32">
        <v>45131</v>
      </c>
      <c r="C156">
        <v>5.2200000000000003E-2</v>
      </c>
      <c r="D156">
        <v>3.6</v>
      </c>
    </row>
    <row r="157" spans="1:4" x14ac:dyDescent="0.3">
      <c r="A157" t="s">
        <v>85</v>
      </c>
      <c r="B157" s="32">
        <v>45131</v>
      </c>
      <c r="C157" t="s">
        <v>116</v>
      </c>
      <c r="D157">
        <v>0.1</v>
      </c>
    </row>
    <row r="158" spans="1:4" x14ac:dyDescent="0.3">
      <c r="A158" t="s">
        <v>86</v>
      </c>
      <c r="B158" s="32">
        <v>45131</v>
      </c>
      <c r="C158" t="s">
        <v>116</v>
      </c>
      <c r="D158" t="s">
        <v>117</v>
      </c>
    </row>
    <row r="159" spans="1:4" x14ac:dyDescent="0.3">
      <c r="A159" t="s">
        <v>77</v>
      </c>
      <c r="B159" s="32">
        <v>45159</v>
      </c>
      <c r="C159">
        <v>1.2300000000000001E-4</v>
      </c>
      <c r="D159">
        <v>0.4</v>
      </c>
    </row>
    <row r="160" spans="1:4" x14ac:dyDescent="0.3">
      <c r="A160" t="s">
        <v>78</v>
      </c>
      <c r="B160" s="32">
        <v>45159</v>
      </c>
      <c r="C160">
        <v>8.9700000000000001E-4</v>
      </c>
      <c r="D160">
        <v>1</v>
      </c>
    </row>
    <row r="161" spans="1:4" x14ac:dyDescent="0.3">
      <c r="A161" t="s">
        <v>79</v>
      </c>
      <c r="B161" s="32">
        <v>45159</v>
      </c>
      <c r="C161">
        <v>5.5000000000000002E-5</v>
      </c>
      <c r="D161">
        <v>0.2</v>
      </c>
    </row>
    <row r="162" spans="1:4" x14ac:dyDescent="0.3">
      <c r="A162" t="s">
        <v>83</v>
      </c>
      <c r="B162" s="32">
        <v>45159</v>
      </c>
      <c r="C162">
        <v>4.71E-5</v>
      </c>
      <c r="D162">
        <v>0.3</v>
      </c>
    </row>
    <row r="163" spans="1:4" x14ac:dyDescent="0.3">
      <c r="A163" t="s">
        <v>85</v>
      </c>
      <c r="B163" s="32">
        <v>45159</v>
      </c>
      <c r="C163">
        <v>0.41499999999999998</v>
      </c>
      <c r="D163">
        <v>2.1</v>
      </c>
    </row>
    <row r="164" spans="1:4" x14ac:dyDescent="0.3">
      <c r="A164" t="s">
        <v>86</v>
      </c>
      <c r="B164" s="32">
        <v>45159</v>
      </c>
      <c r="C164">
        <v>8.4499999999999992E-3</v>
      </c>
      <c r="D164">
        <v>0.5</v>
      </c>
    </row>
    <row r="165" spans="1:4" x14ac:dyDescent="0.3">
      <c r="A165" t="s">
        <v>77</v>
      </c>
      <c r="B165" s="32">
        <v>45187</v>
      </c>
      <c r="C165">
        <v>6.7099999999999991E-5</v>
      </c>
      <c r="D165">
        <v>2.1</v>
      </c>
    </row>
    <row r="166" spans="1:4" x14ac:dyDescent="0.3">
      <c r="A166" t="s">
        <v>78</v>
      </c>
      <c r="B166" s="32">
        <v>45187</v>
      </c>
      <c r="C166">
        <v>8.740000000000001E-5</v>
      </c>
      <c r="D166">
        <v>1.7</v>
      </c>
    </row>
    <row r="167" spans="1:4" x14ac:dyDescent="0.3">
      <c r="A167" t="s">
        <v>79</v>
      </c>
      <c r="B167" s="32">
        <v>45187</v>
      </c>
      <c r="C167">
        <v>3.8499999999999998E-4</v>
      </c>
      <c r="D167">
        <v>1.8</v>
      </c>
    </row>
    <row r="168" spans="1:4" x14ac:dyDescent="0.3">
      <c r="A168" t="s">
        <v>83</v>
      </c>
      <c r="B168" s="32">
        <v>45187</v>
      </c>
      <c r="C168">
        <v>3.3E-4</v>
      </c>
      <c r="D168">
        <v>1.8</v>
      </c>
    </row>
    <row r="169" spans="1:4" x14ac:dyDescent="0.3">
      <c r="A169" t="s">
        <v>85</v>
      </c>
      <c r="B169" s="32">
        <v>45187</v>
      </c>
      <c r="C169">
        <v>1.43E-2</v>
      </c>
      <c r="D169">
        <v>3.3</v>
      </c>
    </row>
    <row r="170" spans="1:4" x14ac:dyDescent="0.3">
      <c r="A170" t="s">
        <v>86</v>
      </c>
      <c r="B170" s="32">
        <v>45187</v>
      </c>
      <c r="C170">
        <v>1.1900000000000001E-3</v>
      </c>
      <c r="D170">
        <v>1.5</v>
      </c>
    </row>
    <row r="171" spans="1:4" x14ac:dyDescent="0.3">
      <c r="A171" t="s">
        <v>77</v>
      </c>
      <c r="B171" s="32">
        <v>45216</v>
      </c>
      <c r="C171">
        <v>1.5699999999999999E-4</v>
      </c>
      <c r="D171">
        <v>2.1</v>
      </c>
    </row>
    <row r="172" spans="1:4" x14ac:dyDescent="0.3">
      <c r="A172" t="s">
        <v>78</v>
      </c>
      <c r="B172" s="32">
        <v>45216</v>
      </c>
      <c r="C172">
        <v>5.8100000000000003E-5</v>
      </c>
      <c r="D172">
        <v>0.5</v>
      </c>
    </row>
    <row r="173" spans="1:4" x14ac:dyDescent="0.3">
      <c r="A173" t="s">
        <v>79</v>
      </c>
      <c r="B173" s="32">
        <v>45216</v>
      </c>
      <c r="C173">
        <v>1.7899999999999999E-4</v>
      </c>
      <c r="D173">
        <v>1.1000000000000001</v>
      </c>
    </row>
    <row r="174" spans="1:4" x14ac:dyDescent="0.3">
      <c r="A174" t="s">
        <v>83</v>
      </c>
      <c r="B174" s="32">
        <v>45216</v>
      </c>
      <c r="C174">
        <v>3.0600000000000001E-4</v>
      </c>
      <c r="D174">
        <v>1.3</v>
      </c>
    </row>
    <row r="175" spans="1:4" x14ac:dyDescent="0.3">
      <c r="A175" t="s">
        <v>85</v>
      </c>
      <c r="B175" s="32">
        <v>45216</v>
      </c>
      <c r="C175">
        <v>2.2700000000000001E-2</v>
      </c>
      <c r="D175">
        <v>2.2999999999999998</v>
      </c>
    </row>
    <row r="176" spans="1:4" x14ac:dyDescent="0.3">
      <c r="A176" t="s">
        <v>86</v>
      </c>
      <c r="B176" s="32">
        <v>45216</v>
      </c>
      <c r="C176">
        <v>8.7000000000000001E-4</v>
      </c>
      <c r="D176">
        <v>0.6</v>
      </c>
    </row>
    <row r="177" spans="1:4" x14ac:dyDescent="0.3">
      <c r="A177" t="s">
        <v>77</v>
      </c>
      <c r="B177" s="32">
        <v>45247</v>
      </c>
      <c r="C177">
        <v>1.34E-4</v>
      </c>
      <c r="D177">
        <v>1.5</v>
      </c>
    </row>
    <row r="178" spans="1:4" x14ac:dyDescent="0.3">
      <c r="A178" t="s">
        <v>78</v>
      </c>
      <c r="B178" s="32">
        <v>45247</v>
      </c>
      <c r="C178">
        <v>1.5100000000000001E-4</v>
      </c>
      <c r="D178">
        <v>0.7</v>
      </c>
    </row>
    <row r="179" spans="1:4" x14ac:dyDescent="0.3">
      <c r="A179" t="s">
        <v>79</v>
      </c>
      <c r="B179" s="32">
        <v>45247</v>
      </c>
      <c r="C179" t="s">
        <v>116</v>
      </c>
      <c r="D179">
        <v>0.7</v>
      </c>
    </row>
    <row r="180" spans="1:4" x14ac:dyDescent="0.3">
      <c r="A180" t="s">
        <v>83</v>
      </c>
      <c r="B180" s="32">
        <v>45247</v>
      </c>
      <c r="C180">
        <v>2.3599999999999999E-4</v>
      </c>
      <c r="D180">
        <v>0.9</v>
      </c>
    </row>
    <row r="181" spans="1:4" x14ac:dyDescent="0.3">
      <c r="A181" t="s">
        <v>85</v>
      </c>
      <c r="B181" s="32">
        <v>45247</v>
      </c>
      <c r="C181">
        <v>2.1399999999999999E-2</v>
      </c>
      <c r="D181">
        <v>1.6</v>
      </c>
    </row>
    <row r="182" spans="1:4" x14ac:dyDescent="0.3">
      <c r="A182" t="s">
        <v>86</v>
      </c>
      <c r="B182" s="32">
        <v>45247</v>
      </c>
      <c r="C182">
        <v>9.8200000000000002E-4</v>
      </c>
      <c r="D182">
        <v>0.7</v>
      </c>
    </row>
    <row r="183" spans="1:4" x14ac:dyDescent="0.3">
      <c r="A183" t="s">
        <v>77</v>
      </c>
      <c r="B183" s="32">
        <v>45288</v>
      </c>
      <c r="C183">
        <v>1.2E-4</v>
      </c>
      <c r="D183">
        <v>1.6</v>
      </c>
    </row>
    <row r="184" spans="1:4" x14ac:dyDescent="0.3">
      <c r="A184" t="s">
        <v>78</v>
      </c>
      <c r="B184" s="32">
        <v>45288</v>
      </c>
      <c r="C184">
        <v>2.05E-4</v>
      </c>
      <c r="D184">
        <v>1.4</v>
      </c>
    </row>
    <row r="185" spans="1:4" x14ac:dyDescent="0.3">
      <c r="A185" t="s">
        <v>79</v>
      </c>
      <c r="B185" s="32">
        <v>45288</v>
      </c>
      <c r="C185">
        <v>2.5599999999999999E-4</v>
      </c>
      <c r="D185">
        <v>1.2</v>
      </c>
    </row>
    <row r="186" spans="1:4" x14ac:dyDescent="0.3">
      <c r="A186" t="s">
        <v>83</v>
      </c>
      <c r="B186" s="32">
        <v>45288</v>
      </c>
      <c r="C186">
        <v>2.8200000000000002E-4</v>
      </c>
      <c r="D186">
        <v>1.2</v>
      </c>
    </row>
    <row r="187" spans="1:4" x14ac:dyDescent="0.3">
      <c r="A187" t="s">
        <v>85</v>
      </c>
      <c r="B187" s="32">
        <v>45288</v>
      </c>
      <c r="C187">
        <v>9.6600000000000002E-3</v>
      </c>
      <c r="D187">
        <v>2</v>
      </c>
    </row>
    <row r="188" spans="1:4" x14ac:dyDescent="0.3">
      <c r="A188" t="s">
        <v>86</v>
      </c>
      <c r="B188" s="32">
        <v>45288</v>
      </c>
      <c r="C188">
        <v>4.08E-4</v>
      </c>
      <c r="D188">
        <v>0.6</v>
      </c>
    </row>
    <row r="189" spans="1:4" x14ac:dyDescent="0.3">
      <c r="A189" t="s">
        <v>77</v>
      </c>
      <c r="B189" s="32">
        <v>45310</v>
      </c>
      <c r="C189">
        <v>3.1599999999999998E-4</v>
      </c>
      <c r="D189">
        <v>1.6</v>
      </c>
    </row>
    <row r="190" spans="1:4" x14ac:dyDescent="0.3">
      <c r="A190" t="s">
        <v>78</v>
      </c>
      <c r="B190" s="32">
        <v>45310</v>
      </c>
      <c r="C190">
        <v>4.5300000000000001E-4</v>
      </c>
      <c r="D190">
        <v>1.1000000000000001</v>
      </c>
    </row>
    <row r="191" spans="1:4" x14ac:dyDescent="0.3">
      <c r="A191" t="s">
        <v>79</v>
      </c>
      <c r="B191" s="32">
        <v>45310</v>
      </c>
      <c r="C191">
        <v>6.29E-4</v>
      </c>
      <c r="D191">
        <v>1.8</v>
      </c>
    </row>
    <row r="192" spans="1:4" x14ac:dyDescent="0.3">
      <c r="A192" t="s">
        <v>83</v>
      </c>
      <c r="B192" s="32">
        <v>45310</v>
      </c>
      <c r="C192">
        <v>5.62E-4</v>
      </c>
      <c r="D192">
        <v>1.3</v>
      </c>
    </row>
    <row r="193" spans="1:4" x14ac:dyDescent="0.3">
      <c r="A193" t="s">
        <v>85</v>
      </c>
      <c r="B193" s="32">
        <v>45310</v>
      </c>
      <c r="C193">
        <v>1.7399999999999999E-2</v>
      </c>
      <c r="D193">
        <v>2.1</v>
      </c>
    </row>
    <row r="194" spans="1:4" x14ac:dyDescent="0.3">
      <c r="A194" t="s">
        <v>86</v>
      </c>
      <c r="B194" s="32">
        <v>45310</v>
      </c>
      <c r="C194">
        <v>2.15E-3</v>
      </c>
      <c r="D194">
        <v>1.2</v>
      </c>
    </row>
    <row r="195" spans="1:4" x14ac:dyDescent="0.3">
      <c r="A195" t="s">
        <v>77</v>
      </c>
      <c r="B195" s="32">
        <v>45342</v>
      </c>
      <c r="C195">
        <v>3.7100000000000002E-4</v>
      </c>
      <c r="D195">
        <v>1.6</v>
      </c>
    </row>
    <row r="196" spans="1:4" x14ac:dyDescent="0.3">
      <c r="A196" t="s">
        <v>78</v>
      </c>
      <c r="B196" s="32">
        <v>45342</v>
      </c>
      <c r="C196">
        <v>1.73E-4</v>
      </c>
      <c r="D196">
        <v>0.5</v>
      </c>
    </row>
    <row r="197" spans="1:4" x14ac:dyDescent="0.3">
      <c r="A197" t="s">
        <v>79</v>
      </c>
      <c r="B197" s="32">
        <v>45342</v>
      </c>
      <c r="C197">
        <v>6.0999999999999997E-4</v>
      </c>
      <c r="D197">
        <v>1.8</v>
      </c>
    </row>
    <row r="198" spans="1:4" x14ac:dyDescent="0.3">
      <c r="A198" t="s">
        <v>83</v>
      </c>
      <c r="B198" s="32">
        <v>45342</v>
      </c>
      <c r="C198">
        <v>8.4500000000000005E-4</v>
      </c>
      <c r="D198">
        <v>0.8</v>
      </c>
    </row>
    <row r="199" spans="1:4" x14ac:dyDescent="0.3">
      <c r="A199" t="s">
        <v>85</v>
      </c>
      <c r="B199" s="32">
        <v>45342</v>
      </c>
      <c r="C199">
        <v>8.2799999999999992E-3</v>
      </c>
      <c r="D199">
        <v>1.6</v>
      </c>
    </row>
    <row r="200" spans="1:4" x14ac:dyDescent="0.3">
      <c r="A200" t="s">
        <v>86</v>
      </c>
      <c r="B200" s="32">
        <v>45342</v>
      </c>
      <c r="C200">
        <v>4.1399999999999996E-3</v>
      </c>
      <c r="D200">
        <v>0.9</v>
      </c>
    </row>
    <row r="201" spans="1:4" x14ac:dyDescent="0.3">
      <c r="A201" t="s">
        <v>77</v>
      </c>
      <c r="B201" s="32">
        <v>45371</v>
      </c>
      <c r="C201">
        <v>9.6400000000000012E-5</v>
      </c>
      <c r="D201">
        <v>2.2999999999999998</v>
      </c>
    </row>
    <row r="202" spans="1:4" x14ac:dyDescent="0.3">
      <c r="A202" t="s">
        <v>78</v>
      </c>
      <c r="B202" s="32">
        <v>45371</v>
      </c>
      <c r="C202">
        <v>1.2899999999999999E-4</v>
      </c>
      <c r="D202">
        <v>1.4</v>
      </c>
    </row>
    <row r="203" spans="1:4" x14ac:dyDescent="0.3">
      <c r="A203" t="s">
        <v>79</v>
      </c>
      <c r="B203" s="32">
        <v>45371</v>
      </c>
      <c r="C203">
        <v>4.1800000000000002E-4</v>
      </c>
      <c r="D203">
        <v>2.8</v>
      </c>
    </row>
    <row r="204" spans="1:4" x14ac:dyDescent="0.3">
      <c r="A204" t="s">
        <v>83</v>
      </c>
      <c r="B204" s="32">
        <v>45371</v>
      </c>
      <c r="C204">
        <v>1.2800000000000001E-3</v>
      </c>
      <c r="D204">
        <v>2.6</v>
      </c>
    </row>
    <row r="205" spans="1:4" x14ac:dyDescent="0.3">
      <c r="A205" t="s">
        <v>85</v>
      </c>
      <c r="B205" s="32">
        <v>45371</v>
      </c>
      <c r="C205">
        <v>7.6E-3</v>
      </c>
      <c r="D205">
        <v>2.5</v>
      </c>
    </row>
    <row r="206" spans="1:4" x14ac:dyDescent="0.3">
      <c r="A206" t="s">
        <v>86</v>
      </c>
      <c r="B206" s="32">
        <v>45371</v>
      </c>
      <c r="C206">
        <v>1.4400000000000001E-3</v>
      </c>
      <c r="D206">
        <v>1.3</v>
      </c>
    </row>
    <row r="207" spans="1:4" x14ac:dyDescent="0.3">
      <c r="A207" t="s">
        <v>77</v>
      </c>
      <c r="B207" s="32">
        <v>45399</v>
      </c>
      <c r="C207">
        <v>4.1600000000000002E-5</v>
      </c>
      <c r="D207">
        <v>0.7</v>
      </c>
    </row>
    <row r="208" spans="1:4" x14ac:dyDescent="0.3">
      <c r="A208" t="s">
        <v>78</v>
      </c>
      <c r="B208" s="32">
        <v>45399</v>
      </c>
      <c r="C208">
        <v>6.4499999999999996E-5</v>
      </c>
      <c r="D208">
        <v>1.3</v>
      </c>
    </row>
    <row r="209" spans="1:4" x14ac:dyDescent="0.3">
      <c r="A209" t="s">
        <v>79</v>
      </c>
      <c r="B209" s="32">
        <v>45399</v>
      </c>
      <c r="C209">
        <v>4.6700000000000002E-4</v>
      </c>
      <c r="D209">
        <v>1</v>
      </c>
    </row>
    <row r="210" spans="1:4" x14ac:dyDescent="0.3">
      <c r="A210" t="s">
        <v>83</v>
      </c>
      <c r="B210" s="32">
        <v>45399</v>
      </c>
      <c r="C210">
        <v>1.3200000000000001E-4</v>
      </c>
      <c r="D210">
        <v>0.9</v>
      </c>
    </row>
    <row r="211" spans="1:4" x14ac:dyDescent="0.3">
      <c r="A211" t="s">
        <v>85</v>
      </c>
      <c r="B211" s="32">
        <v>45399</v>
      </c>
      <c r="C211">
        <v>6.7099999999999998E-3</v>
      </c>
      <c r="D211">
        <v>1.8</v>
      </c>
    </row>
    <row r="212" spans="1:4" x14ac:dyDescent="0.3">
      <c r="A212" t="s">
        <v>86</v>
      </c>
      <c r="B212" s="32">
        <v>45399</v>
      </c>
      <c r="C212">
        <v>5.4500000000000002E-4</v>
      </c>
      <c r="D212">
        <v>1.4</v>
      </c>
    </row>
    <row r="213" spans="1:4" x14ac:dyDescent="0.3">
      <c r="A213" t="s">
        <v>77</v>
      </c>
      <c r="B213" s="32">
        <v>45428</v>
      </c>
      <c r="C213" t="s">
        <v>116</v>
      </c>
      <c r="D213">
        <v>0.5</v>
      </c>
    </row>
    <row r="214" spans="1:4" x14ac:dyDescent="0.3">
      <c r="A214" t="s">
        <v>78</v>
      </c>
      <c r="B214" s="32">
        <v>45428</v>
      </c>
      <c r="C214" t="s">
        <v>116</v>
      </c>
      <c r="D214">
        <v>2.2000000000000002</v>
      </c>
    </row>
    <row r="215" spans="1:4" x14ac:dyDescent="0.3">
      <c r="A215" t="s">
        <v>79</v>
      </c>
      <c r="B215" s="32">
        <v>45428</v>
      </c>
      <c r="C215">
        <v>3.4200000000000005E-5</v>
      </c>
      <c r="D215">
        <v>0.8</v>
      </c>
    </row>
    <row r="216" spans="1:4" x14ac:dyDescent="0.3">
      <c r="A216" t="s">
        <v>83</v>
      </c>
      <c r="B216" s="32">
        <v>45428</v>
      </c>
      <c r="C216" t="s">
        <v>116</v>
      </c>
      <c r="D216">
        <v>0.5</v>
      </c>
    </row>
    <row r="217" spans="1:4" x14ac:dyDescent="0.3">
      <c r="A217" t="s">
        <v>85</v>
      </c>
      <c r="B217" s="32">
        <v>45428</v>
      </c>
      <c r="C217">
        <v>2.2599999999999999E-3</v>
      </c>
      <c r="D217">
        <v>1.3</v>
      </c>
    </row>
    <row r="218" spans="1:4" x14ac:dyDescent="0.3">
      <c r="A218" t="s">
        <v>86</v>
      </c>
      <c r="B218" s="32">
        <v>45428</v>
      </c>
      <c r="C218">
        <v>1.7799999999999999E-4</v>
      </c>
      <c r="D218">
        <v>0.9</v>
      </c>
    </row>
    <row r="219" spans="1:4" x14ac:dyDescent="0.3">
      <c r="A219" t="s">
        <v>77</v>
      </c>
      <c r="B219" s="32">
        <v>45456</v>
      </c>
      <c r="C219">
        <v>3.5800000000000003E-5</v>
      </c>
      <c r="D219">
        <v>0.5</v>
      </c>
    </row>
    <row r="220" spans="1:4" x14ac:dyDescent="0.3">
      <c r="A220" t="s">
        <v>78</v>
      </c>
      <c r="B220" s="32">
        <v>45456</v>
      </c>
      <c r="C220">
        <v>7.4900000000000005E-5</v>
      </c>
      <c r="D220">
        <v>0.7</v>
      </c>
    </row>
    <row r="221" spans="1:4" x14ac:dyDescent="0.3">
      <c r="A221" t="s">
        <v>79</v>
      </c>
      <c r="B221" s="32">
        <v>45456</v>
      </c>
      <c r="C221">
        <v>6.2100000000000005E-5</v>
      </c>
      <c r="D221">
        <v>0.4</v>
      </c>
    </row>
    <row r="222" spans="1:4" x14ac:dyDescent="0.3">
      <c r="A222" t="s">
        <v>83</v>
      </c>
      <c r="B222" s="32">
        <v>45456</v>
      </c>
      <c r="C222">
        <v>8.1299999999999997E-5</v>
      </c>
      <c r="D222">
        <v>0.2</v>
      </c>
    </row>
    <row r="223" spans="1:4" x14ac:dyDescent="0.3">
      <c r="A223" t="s">
        <v>85</v>
      </c>
      <c r="B223" s="32">
        <v>45456</v>
      </c>
      <c r="C223">
        <v>3.04E-2</v>
      </c>
      <c r="D223">
        <v>2.7</v>
      </c>
    </row>
    <row r="224" spans="1:4" x14ac:dyDescent="0.3">
      <c r="A224" t="s">
        <v>86</v>
      </c>
      <c r="B224" s="32">
        <v>45456</v>
      </c>
      <c r="C224">
        <v>6.3599999999999996E-4</v>
      </c>
      <c r="D224">
        <v>0.8</v>
      </c>
    </row>
    <row r="225" spans="1:4" x14ac:dyDescent="0.3">
      <c r="A225" t="s">
        <v>77</v>
      </c>
      <c r="B225" s="32">
        <v>45509</v>
      </c>
      <c r="C225">
        <v>2.1399999999999998E-5</v>
      </c>
      <c r="D225">
        <v>0.2</v>
      </c>
    </row>
    <row r="226" spans="1:4" x14ac:dyDescent="0.3">
      <c r="A226" t="s">
        <v>78</v>
      </c>
      <c r="B226" s="32">
        <v>45509</v>
      </c>
      <c r="C226">
        <v>4.0099999999999999E-5</v>
      </c>
      <c r="D226">
        <v>0.1</v>
      </c>
    </row>
    <row r="227" spans="1:4" x14ac:dyDescent="0.3">
      <c r="A227" t="s">
        <v>79</v>
      </c>
      <c r="B227" s="32">
        <v>45509</v>
      </c>
      <c r="C227" t="s">
        <v>116</v>
      </c>
      <c r="D227">
        <v>0.1</v>
      </c>
    </row>
    <row r="228" spans="1:4" x14ac:dyDescent="0.3">
      <c r="A228" t="s">
        <v>83</v>
      </c>
      <c r="B228" s="32">
        <v>45509</v>
      </c>
      <c r="C228">
        <v>1.9699999999999999E-4</v>
      </c>
      <c r="D228">
        <v>0.1</v>
      </c>
    </row>
    <row r="229" spans="1:4" x14ac:dyDescent="0.3">
      <c r="A229" t="s">
        <v>85</v>
      </c>
      <c r="B229" s="32">
        <v>45509</v>
      </c>
      <c r="C229">
        <v>6.2399999999999997E-2</v>
      </c>
      <c r="D229">
        <v>5</v>
      </c>
    </row>
    <row r="230" spans="1:4" x14ac:dyDescent="0.3">
      <c r="A230" t="s">
        <v>86</v>
      </c>
      <c r="B230" s="32">
        <v>45509</v>
      </c>
      <c r="C230">
        <v>2.24E-4</v>
      </c>
      <c r="D230">
        <v>0.2</v>
      </c>
    </row>
    <row r="231" spans="1:4" x14ac:dyDescent="0.3">
      <c r="A231" t="s">
        <v>77</v>
      </c>
      <c r="B231" s="32">
        <v>45540</v>
      </c>
      <c r="C231">
        <v>2.2400000000000002E-6</v>
      </c>
      <c r="D231">
        <v>0.6</v>
      </c>
    </row>
    <row r="232" spans="1:4" x14ac:dyDescent="0.3">
      <c r="A232" t="s">
        <v>78</v>
      </c>
      <c r="B232" s="32">
        <v>45540</v>
      </c>
      <c r="C232">
        <v>1.08E-5</v>
      </c>
      <c r="D232">
        <v>4.4000000000000004</v>
      </c>
    </row>
    <row r="233" spans="1:4" x14ac:dyDescent="0.3">
      <c r="A233" t="s">
        <v>79</v>
      </c>
      <c r="B233" s="32">
        <v>45540</v>
      </c>
      <c r="C233">
        <v>1.17E-5</v>
      </c>
      <c r="D233">
        <v>0.5</v>
      </c>
    </row>
    <row r="234" spans="1:4" x14ac:dyDescent="0.3">
      <c r="A234" t="s">
        <v>83</v>
      </c>
      <c r="B234" s="32">
        <v>45540</v>
      </c>
      <c r="C234">
        <v>1.33E-5</v>
      </c>
      <c r="D234">
        <v>1.1000000000000001</v>
      </c>
    </row>
    <row r="235" spans="1:4" x14ac:dyDescent="0.3">
      <c r="A235" t="s">
        <v>85</v>
      </c>
      <c r="B235" s="32">
        <v>45540</v>
      </c>
      <c r="C235">
        <v>1.2800000000000001E-3</v>
      </c>
      <c r="D235">
        <v>3</v>
      </c>
    </row>
    <row r="236" spans="1:4" x14ac:dyDescent="0.3">
      <c r="A236" t="s">
        <v>86</v>
      </c>
      <c r="B236" s="32">
        <v>45540</v>
      </c>
      <c r="C236">
        <v>4.6499999999999999E-5</v>
      </c>
      <c r="D236">
        <v>0.6</v>
      </c>
    </row>
    <row r="237" spans="1:4" x14ac:dyDescent="0.3">
      <c r="A237" t="s">
        <v>77</v>
      </c>
      <c r="B237" s="32">
        <v>45569</v>
      </c>
      <c r="C237">
        <v>2.0799999999999999E-4</v>
      </c>
      <c r="D237">
        <v>1.3</v>
      </c>
    </row>
    <row r="238" spans="1:4" x14ac:dyDescent="0.3">
      <c r="A238" t="s">
        <v>78</v>
      </c>
      <c r="B238" s="32">
        <v>45569</v>
      </c>
      <c r="C238">
        <v>3.8000000000000002E-4</v>
      </c>
      <c r="D238">
        <v>0.9</v>
      </c>
    </row>
    <row r="239" spans="1:4" x14ac:dyDescent="0.3">
      <c r="A239" t="s">
        <v>79</v>
      </c>
      <c r="B239" s="32">
        <v>45569</v>
      </c>
      <c r="C239">
        <v>2.5999999999999998E-4</v>
      </c>
      <c r="D239">
        <v>1.6</v>
      </c>
    </row>
    <row r="240" spans="1:4" x14ac:dyDescent="0.3">
      <c r="A240" t="s">
        <v>83</v>
      </c>
      <c r="B240" s="32">
        <v>45569</v>
      </c>
      <c r="C240">
        <v>4.4000000000000002E-4</v>
      </c>
      <c r="D240">
        <v>1</v>
      </c>
    </row>
    <row r="241" spans="1:5" x14ac:dyDescent="0.3">
      <c r="A241" t="s">
        <v>85</v>
      </c>
      <c r="B241" s="32">
        <v>45569</v>
      </c>
      <c r="C241">
        <v>1.7500000000000002E-2</v>
      </c>
      <c r="D241">
        <v>2</v>
      </c>
    </row>
    <row r="242" spans="1:5" x14ac:dyDescent="0.3">
      <c r="A242" t="s">
        <v>86</v>
      </c>
      <c r="B242" s="32">
        <v>45569</v>
      </c>
      <c r="C242">
        <v>1.82E-3</v>
      </c>
      <c r="D242">
        <v>1.1000000000000001</v>
      </c>
    </row>
    <row r="243" spans="1:5" x14ac:dyDescent="0.3">
      <c r="A243" t="s">
        <v>77</v>
      </c>
      <c r="B243" s="32">
        <v>45600</v>
      </c>
      <c r="C243">
        <v>5.1700000000000003E-5</v>
      </c>
      <c r="D243">
        <v>0.9</v>
      </c>
    </row>
    <row r="244" spans="1:5" x14ac:dyDescent="0.3">
      <c r="A244" t="s">
        <v>78</v>
      </c>
      <c r="B244" s="32">
        <v>45600</v>
      </c>
      <c r="C244">
        <v>4.4799999999999998E-5</v>
      </c>
      <c r="D244">
        <v>0.5</v>
      </c>
    </row>
    <row r="245" spans="1:5" x14ac:dyDescent="0.3">
      <c r="A245" t="s">
        <v>79</v>
      </c>
      <c r="B245" s="32">
        <v>45600</v>
      </c>
      <c r="C245">
        <v>8.81E-5</v>
      </c>
      <c r="D245">
        <v>1.2</v>
      </c>
    </row>
    <row r="246" spans="1:5" x14ac:dyDescent="0.3">
      <c r="A246" t="s">
        <v>83</v>
      </c>
      <c r="B246" s="32">
        <v>45600</v>
      </c>
      <c r="C246">
        <v>5.1199999999999998E-5</v>
      </c>
      <c r="D246">
        <v>0.5</v>
      </c>
    </row>
    <row r="247" spans="1:5" x14ac:dyDescent="0.3">
      <c r="A247" t="s">
        <v>85</v>
      </c>
      <c r="B247" s="32">
        <v>45600</v>
      </c>
      <c r="C247">
        <v>9.1900000000000003E-3</v>
      </c>
      <c r="D247">
        <v>1.3</v>
      </c>
    </row>
    <row r="248" spans="1:5" x14ac:dyDescent="0.3">
      <c r="A248" t="s">
        <v>86</v>
      </c>
      <c r="B248" s="32">
        <v>45600</v>
      </c>
      <c r="C248">
        <v>1.93E-4</v>
      </c>
      <c r="D248">
        <v>0.9</v>
      </c>
    </row>
    <row r="249" spans="1:5" x14ac:dyDescent="0.3">
      <c r="A249" t="s">
        <v>77</v>
      </c>
      <c r="B249" s="32">
        <v>45630</v>
      </c>
      <c r="C249">
        <v>1.55E-4</v>
      </c>
      <c r="D249">
        <v>1.2</v>
      </c>
    </row>
    <row r="250" spans="1:5" x14ac:dyDescent="0.3">
      <c r="A250" t="s">
        <v>78</v>
      </c>
      <c r="B250" s="32">
        <v>45630</v>
      </c>
      <c r="C250">
        <v>2.5099999999999998E-4</v>
      </c>
      <c r="D250">
        <v>2.2000000000000002</v>
      </c>
    </row>
    <row r="251" spans="1:5" x14ac:dyDescent="0.3">
      <c r="A251" t="s">
        <v>79</v>
      </c>
      <c r="B251" s="32">
        <v>45630</v>
      </c>
      <c r="C251">
        <v>2.8299999999999999E-4</v>
      </c>
      <c r="D251">
        <v>1.9</v>
      </c>
    </row>
    <row r="252" spans="1:5" x14ac:dyDescent="0.3">
      <c r="A252" t="s">
        <v>83</v>
      </c>
      <c r="B252" s="32">
        <v>45630</v>
      </c>
      <c r="C252">
        <v>5.0900000000000001E-4</v>
      </c>
      <c r="D252">
        <v>2.7</v>
      </c>
    </row>
    <row r="253" spans="1:5" x14ac:dyDescent="0.3">
      <c r="A253" t="s">
        <v>85</v>
      </c>
      <c r="B253" s="32">
        <v>45630</v>
      </c>
      <c r="C253">
        <v>1.4200000000000001E-2</v>
      </c>
      <c r="D253">
        <v>11.4</v>
      </c>
    </row>
    <row r="254" spans="1:5" x14ac:dyDescent="0.3">
      <c r="A254" t="s">
        <v>86</v>
      </c>
      <c r="B254" s="32">
        <v>45630</v>
      </c>
      <c r="C254">
        <v>1.92E-3</v>
      </c>
      <c r="D254">
        <v>2</v>
      </c>
    </row>
    <row r="255" spans="1:5" x14ac:dyDescent="0.3">
      <c r="A255" t="s">
        <v>78</v>
      </c>
      <c r="B255" s="32">
        <v>45659</v>
      </c>
      <c r="C255">
        <v>1.08E-4</v>
      </c>
      <c r="D255">
        <v>0.8</v>
      </c>
      <c r="E255" s="1">
        <v>45686</v>
      </c>
    </row>
    <row r="256" spans="1:5" x14ac:dyDescent="0.3">
      <c r="A256" t="s">
        <v>79</v>
      </c>
      <c r="B256" s="32">
        <v>45659</v>
      </c>
      <c r="C256">
        <v>2.6800000000000001E-4</v>
      </c>
      <c r="D256">
        <v>2.2000000000000002</v>
      </c>
      <c r="E256" s="1">
        <v>45686</v>
      </c>
    </row>
    <row r="257" spans="1:5" x14ac:dyDescent="0.3">
      <c r="A257" t="s">
        <v>83</v>
      </c>
      <c r="B257" s="32">
        <v>45659</v>
      </c>
      <c r="C257">
        <v>2.4800000000000001E-4</v>
      </c>
      <c r="D257">
        <v>1.2</v>
      </c>
      <c r="E257" s="1">
        <v>45686</v>
      </c>
    </row>
    <row r="258" spans="1:5" x14ac:dyDescent="0.3">
      <c r="A258" t="s">
        <v>85</v>
      </c>
      <c r="B258" s="32">
        <v>45659</v>
      </c>
      <c r="C258">
        <v>4.6100000000000004E-3</v>
      </c>
      <c r="D258">
        <v>1.7</v>
      </c>
      <c r="E258" s="1">
        <v>45686</v>
      </c>
    </row>
    <row r="259" spans="1:5" x14ac:dyDescent="0.3">
      <c r="A259" t="s">
        <v>86</v>
      </c>
      <c r="B259" s="32">
        <v>45659</v>
      </c>
      <c r="C259">
        <v>1.42E-3</v>
      </c>
      <c r="D259">
        <v>2.5</v>
      </c>
      <c r="E259" s="1">
        <v>45686</v>
      </c>
    </row>
    <row r="260" spans="1:5" x14ac:dyDescent="0.3">
      <c r="A260" t="s">
        <v>77</v>
      </c>
      <c r="B260" s="32">
        <v>45688</v>
      </c>
      <c r="C260">
        <v>1.6899999999999999E-4</v>
      </c>
      <c r="D260">
        <v>2.8</v>
      </c>
      <c r="E260" s="1">
        <v>45707</v>
      </c>
    </row>
    <row r="261" spans="1:5" x14ac:dyDescent="0.3">
      <c r="A261" t="s">
        <v>78</v>
      </c>
      <c r="B261" s="32">
        <v>45688</v>
      </c>
      <c r="C261">
        <v>1.08E-4</v>
      </c>
      <c r="D261">
        <v>1</v>
      </c>
      <c r="E261" s="1">
        <v>45707</v>
      </c>
    </row>
    <row r="262" spans="1:5" x14ac:dyDescent="0.3">
      <c r="A262" t="s">
        <v>79</v>
      </c>
      <c r="B262" s="32">
        <v>45688</v>
      </c>
      <c r="C262">
        <v>2.7700000000000001E-4</v>
      </c>
      <c r="D262">
        <v>2</v>
      </c>
      <c r="E262" s="1">
        <v>45707</v>
      </c>
    </row>
    <row r="263" spans="1:5" x14ac:dyDescent="0.3">
      <c r="A263" t="s">
        <v>83</v>
      </c>
      <c r="B263" s="32">
        <v>45688</v>
      </c>
      <c r="C263">
        <v>6.4999999999999997E-4</v>
      </c>
      <c r="D263">
        <v>1.9</v>
      </c>
      <c r="E263" s="1">
        <v>45707</v>
      </c>
    </row>
    <row r="264" spans="1:5" x14ac:dyDescent="0.3">
      <c r="A264" t="s">
        <v>85</v>
      </c>
      <c r="B264" s="32">
        <v>45688</v>
      </c>
      <c r="C264">
        <v>7.2100000000000003E-3</v>
      </c>
      <c r="D264">
        <v>2.1</v>
      </c>
      <c r="E264" s="1">
        <v>45707</v>
      </c>
    </row>
    <row r="265" spans="1:5" x14ac:dyDescent="0.3">
      <c r="A265" t="s">
        <v>86</v>
      </c>
      <c r="B265" s="32">
        <v>45688</v>
      </c>
      <c r="C265">
        <v>1.92E-3</v>
      </c>
      <c r="D265">
        <v>1.3</v>
      </c>
      <c r="E265" s="1">
        <v>45707</v>
      </c>
    </row>
    <row r="266" spans="1:5" x14ac:dyDescent="0.3">
      <c r="A266" t="s">
        <v>77</v>
      </c>
      <c r="B266" s="32">
        <v>45720</v>
      </c>
      <c r="C266">
        <v>1.2999999999999999E-3</v>
      </c>
      <c r="D266">
        <v>1.5</v>
      </c>
      <c r="E266" s="1">
        <v>45804</v>
      </c>
    </row>
    <row r="267" spans="1:5" x14ac:dyDescent="0.3">
      <c r="A267" t="s">
        <v>78</v>
      </c>
      <c r="B267" s="32">
        <v>45720</v>
      </c>
      <c r="C267">
        <v>8.42E-5</v>
      </c>
      <c r="D267">
        <v>1</v>
      </c>
      <c r="E267" s="1">
        <v>45804</v>
      </c>
    </row>
    <row r="268" spans="1:5" x14ac:dyDescent="0.3">
      <c r="A268" t="s">
        <v>79</v>
      </c>
      <c r="B268" s="32">
        <v>45720</v>
      </c>
      <c r="C268">
        <v>5.1400000000000003E-5</v>
      </c>
      <c r="D268">
        <v>1.5</v>
      </c>
      <c r="E268" s="1">
        <v>45804</v>
      </c>
    </row>
    <row r="269" spans="1:5" x14ac:dyDescent="0.3">
      <c r="A269" t="s">
        <v>83</v>
      </c>
      <c r="B269" s="32">
        <v>45720</v>
      </c>
      <c r="C269">
        <v>9.2899999999999995E-5</v>
      </c>
      <c r="D269">
        <v>2.4</v>
      </c>
      <c r="E269" s="1">
        <v>45804</v>
      </c>
    </row>
    <row r="270" spans="1:5" x14ac:dyDescent="0.3">
      <c r="A270" t="s">
        <v>85</v>
      </c>
      <c r="B270" s="32">
        <v>45720</v>
      </c>
      <c r="C270">
        <v>1.1299999999999999E-3</v>
      </c>
      <c r="D270">
        <v>1.9</v>
      </c>
      <c r="E270" s="1">
        <v>45804</v>
      </c>
    </row>
    <row r="271" spans="1:5" x14ac:dyDescent="0.3">
      <c r="A271" t="s">
        <v>86</v>
      </c>
      <c r="B271" s="32">
        <v>45720</v>
      </c>
      <c r="C271">
        <v>7.45E-4</v>
      </c>
      <c r="D271">
        <v>1.5</v>
      </c>
      <c r="E271" s="1">
        <v>45804</v>
      </c>
    </row>
    <row r="272" spans="1:5" x14ac:dyDescent="0.3">
      <c r="A272" t="s">
        <v>77</v>
      </c>
      <c r="B272" s="32">
        <v>45750</v>
      </c>
      <c r="C272">
        <v>9.9500000000000001E-4</v>
      </c>
      <c r="D272">
        <v>1.3</v>
      </c>
      <c r="E272" s="1">
        <v>45787</v>
      </c>
    </row>
    <row r="273" spans="1:5" x14ac:dyDescent="0.3">
      <c r="A273" t="s">
        <v>78</v>
      </c>
      <c r="B273" s="32">
        <v>45750</v>
      </c>
      <c r="C273">
        <v>2.22E-4</v>
      </c>
      <c r="D273">
        <v>0.7</v>
      </c>
      <c r="E273" s="1">
        <v>45787</v>
      </c>
    </row>
    <row r="274" spans="1:5" x14ac:dyDescent="0.3">
      <c r="A274" t="s">
        <v>79</v>
      </c>
      <c r="B274" s="32">
        <v>45750</v>
      </c>
      <c r="C274">
        <v>5.8699999999999996E-4</v>
      </c>
      <c r="D274">
        <v>1.8</v>
      </c>
      <c r="E274" s="1">
        <v>45787</v>
      </c>
    </row>
    <row r="275" spans="1:5" x14ac:dyDescent="0.3">
      <c r="A275" t="s">
        <v>83</v>
      </c>
      <c r="B275" s="32">
        <v>45750</v>
      </c>
      <c r="C275">
        <v>4.8899999999999996E-4</v>
      </c>
      <c r="D275">
        <v>1.4</v>
      </c>
      <c r="E275" s="1">
        <v>45787</v>
      </c>
    </row>
    <row r="276" spans="1:5" x14ac:dyDescent="0.3">
      <c r="A276" t="s">
        <v>85</v>
      </c>
      <c r="B276" s="32">
        <v>45750</v>
      </c>
      <c r="C276">
        <v>6.3600000000000002E-3</v>
      </c>
      <c r="D276">
        <v>2.2000000000000002</v>
      </c>
      <c r="E276" s="1">
        <v>45787</v>
      </c>
    </row>
    <row r="277" spans="1:5" x14ac:dyDescent="0.3">
      <c r="A277" t="s">
        <v>86</v>
      </c>
      <c r="B277" s="32">
        <v>45750</v>
      </c>
      <c r="C277">
        <v>2.8500000000000001E-3</v>
      </c>
      <c r="D277">
        <v>1.4</v>
      </c>
      <c r="E277" s="1">
        <v>45787</v>
      </c>
    </row>
    <row r="278" spans="1:5" x14ac:dyDescent="0.3">
      <c r="A278" t="s">
        <v>77</v>
      </c>
      <c r="B278" s="32">
        <v>45779</v>
      </c>
      <c r="C278">
        <v>7.47E-5</v>
      </c>
      <c r="D278">
        <v>0.7</v>
      </c>
      <c r="E278" s="1">
        <v>45830</v>
      </c>
    </row>
    <row r="279" spans="1:5" x14ac:dyDescent="0.3">
      <c r="A279" t="s">
        <v>78</v>
      </c>
      <c r="B279" s="32">
        <v>45779</v>
      </c>
      <c r="C279">
        <v>2.9599999999999998E-4</v>
      </c>
      <c r="D279">
        <v>1.6</v>
      </c>
      <c r="E279" s="1">
        <v>45830</v>
      </c>
    </row>
    <row r="280" spans="1:5" x14ac:dyDescent="0.3">
      <c r="A280" t="s">
        <v>79</v>
      </c>
      <c r="B280" s="32">
        <v>45779</v>
      </c>
      <c r="C280">
        <v>1.8599999999999999E-4</v>
      </c>
      <c r="D280">
        <v>0.5</v>
      </c>
      <c r="E280" s="1">
        <v>45830</v>
      </c>
    </row>
    <row r="281" spans="1:5" x14ac:dyDescent="0.3">
      <c r="A281" t="s">
        <v>83</v>
      </c>
      <c r="B281" s="32">
        <v>45779</v>
      </c>
      <c r="C281">
        <v>2.0900000000000001E-4</v>
      </c>
      <c r="D281">
        <v>0.6</v>
      </c>
      <c r="E281" s="1">
        <v>45830</v>
      </c>
    </row>
    <row r="282" spans="1:5" x14ac:dyDescent="0.3">
      <c r="A282" t="s">
        <v>85</v>
      </c>
      <c r="B282" s="32">
        <v>45779</v>
      </c>
      <c r="C282">
        <v>8.4399999999999996E-3</v>
      </c>
      <c r="D282">
        <v>4.5999999999999996</v>
      </c>
      <c r="E282" s="1">
        <v>45830</v>
      </c>
    </row>
    <row r="283" spans="1:5" x14ac:dyDescent="0.3">
      <c r="A283" t="s">
        <v>86</v>
      </c>
      <c r="B283" s="32">
        <v>45779</v>
      </c>
      <c r="C283">
        <v>4.3600000000000003E-4</v>
      </c>
      <c r="D283">
        <v>0.4</v>
      </c>
      <c r="E283" s="1">
        <v>45830</v>
      </c>
    </row>
    <row r="284" spans="1:5" x14ac:dyDescent="0.3">
      <c r="A284" t="s">
        <v>77</v>
      </c>
      <c r="B284" s="32">
        <v>45810</v>
      </c>
      <c r="C284">
        <v>6.6200000000000005E-4</v>
      </c>
      <c r="D284">
        <v>0.8</v>
      </c>
      <c r="E284" s="1">
        <v>45842</v>
      </c>
    </row>
    <row r="285" spans="1:5" x14ac:dyDescent="0.3">
      <c r="A285" t="s">
        <v>78</v>
      </c>
      <c r="B285" s="32">
        <v>45810</v>
      </c>
      <c r="C285">
        <v>4.1599999999999997E-4</v>
      </c>
      <c r="D285">
        <v>2</v>
      </c>
      <c r="E285" s="1">
        <v>45842</v>
      </c>
    </row>
    <row r="286" spans="1:5" x14ac:dyDescent="0.3">
      <c r="A286" t="s">
        <v>79</v>
      </c>
      <c r="B286" s="32">
        <v>45810</v>
      </c>
      <c r="C286">
        <v>1.6799999999999999E-4</v>
      </c>
      <c r="D286">
        <v>0.4</v>
      </c>
      <c r="E286" s="1">
        <v>45842</v>
      </c>
    </row>
    <row r="287" spans="1:5" x14ac:dyDescent="0.3">
      <c r="A287" t="s">
        <v>83</v>
      </c>
      <c r="B287" s="32">
        <v>45810</v>
      </c>
      <c r="C287">
        <v>4.7100000000000001E-4</v>
      </c>
      <c r="D287">
        <v>0.5</v>
      </c>
      <c r="E287" s="1">
        <v>45842</v>
      </c>
    </row>
    <row r="288" spans="1:5" x14ac:dyDescent="0.3">
      <c r="A288" t="s">
        <v>85</v>
      </c>
      <c r="B288" s="32">
        <v>45810</v>
      </c>
      <c r="C288">
        <v>3.32E-2</v>
      </c>
      <c r="D288">
        <v>1.9</v>
      </c>
      <c r="E288" s="1">
        <v>45842</v>
      </c>
    </row>
    <row r="289" spans="1:5" x14ac:dyDescent="0.3">
      <c r="A289" t="s">
        <v>86</v>
      </c>
      <c r="B289" s="32">
        <v>45810</v>
      </c>
      <c r="C289">
        <v>5.4599999999999996E-3</v>
      </c>
      <c r="D289">
        <v>1.4</v>
      </c>
      <c r="E289" s="1">
        <v>45842</v>
      </c>
    </row>
    <row r="290" spans="1:5" x14ac:dyDescent="0.3">
      <c r="A290" t="s">
        <v>77</v>
      </c>
      <c r="B290" s="32">
        <v>45838</v>
      </c>
      <c r="C290">
        <v>6.99E-6</v>
      </c>
      <c r="D290">
        <v>0.5</v>
      </c>
      <c r="E290" s="1">
        <v>45849</v>
      </c>
    </row>
    <row r="291" spans="1:5" x14ac:dyDescent="0.3">
      <c r="A291" t="s">
        <v>78</v>
      </c>
      <c r="B291" s="32">
        <v>45838</v>
      </c>
      <c r="C291">
        <v>2.4999999999999999E-7</v>
      </c>
      <c r="D291">
        <v>0.05</v>
      </c>
      <c r="E291" s="1">
        <v>45849</v>
      </c>
    </row>
    <row r="292" spans="1:5" x14ac:dyDescent="0.3">
      <c r="A292" t="s">
        <v>79</v>
      </c>
      <c r="B292" s="32">
        <v>45838</v>
      </c>
      <c r="C292">
        <v>7.2400000000000001E-6</v>
      </c>
      <c r="D292">
        <v>0.3</v>
      </c>
      <c r="E292" s="1">
        <v>45849</v>
      </c>
    </row>
    <row r="293" spans="1:5" x14ac:dyDescent="0.3">
      <c r="A293" t="s">
        <v>83</v>
      </c>
      <c r="B293" s="32">
        <v>45838</v>
      </c>
      <c r="C293">
        <v>3.1600000000000002E-5</v>
      </c>
      <c r="D293">
        <v>0.5</v>
      </c>
      <c r="E293" s="1">
        <v>45849</v>
      </c>
    </row>
    <row r="294" spans="1:5" x14ac:dyDescent="0.3">
      <c r="A294" t="s">
        <v>85</v>
      </c>
      <c r="B294" s="32">
        <v>45838</v>
      </c>
      <c r="C294">
        <v>2.4099999999999998E-3</v>
      </c>
      <c r="D294">
        <v>1.5</v>
      </c>
      <c r="E294" s="1">
        <v>45849</v>
      </c>
    </row>
    <row r="295" spans="1:5" x14ac:dyDescent="0.3">
      <c r="A295" t="s">
        <v>86</v>
      </c>
      <c r="B295" s="32">
        <v>45838</v>
      </c>
      <c r="C295">
        <v>5.7399999999999999E-5</v>
      </c>
      <c r="D295">
        <v>0.4</v>
      </c>
      <c r="E295" s="1">
        <v>45849</v>
      </c>
    </row>
    <row r="296" spans="1:5" x14ac:dyDescent="0.3">
      <c r="A296" t="s">
        <v>77</v>
      </c>
      <c r="B296" s="32">
        <v>45868</v>
      </c>
      <c r="C296">
        <v>5.8500000000000002E-4</v>
      </c>
      <c r="D296">
        <v>1.1000000000000001</v>
      </c>
      <c r="E296" s="1">
        <v>45890</v>
      </c>
    </row>
    <row r="297" spans="1:5" x14ac:dyDescent="0.3">
      <c r="A297" t="s">
        <v>78</v>
      </c>
      <c r="B297" s="32">
        <v>45868</v>
      </c>
      <c r="C297">
        <v>9.7800000000000006E-5</v>
      </c>
      <c r="D297">
        <v>0.4</v>
      </c>
      <c r="E297" s="1">
        <v>45890</v>
      </c>
    </row>
    <row r="298" spans="1:5" x14ac:dyDescent="0.3">
      <c r="A298" t="s">
        <v>79</v>
      </c>
      <c r="B298" s="32">
        <v>45868</v>
      </c>
      <c r="C298">
        <v>7.2200000000000007E-5</v>
      </c>
      <c r="D298">
        <v>0.8</v>
      </c>
      <c r="E298" s="1">
        <v>45890</v>
      </c>
    </row>
    <row r="299" spans="1:5" x14ac:dyDescent="0.3">
      <c r="A299" t="s">
        <v>83</v>
      </c>
      <c r="B299" s="32">
        <v>45868</v>
      </c>
      <c r="C299">
        <v>3.86E-4</v>
      </c>
      <c r="D299">
        <v>1</v>
      </c>
      <c r="E299" s="1">
        <v>45890</v>
      </c>
    </row>
    <row r="300" spans="1:5" x14ac:dyDescent="0.3">
      <c r="A300" t="s">
        <v>85</v>
      </c>
      <c r="B300" s="32">
        <v>45868</v>
      </c>
      <c r="C300">
        <v>5.2900000000000003E-2</v>
      </c>
      <c r="D300">
        <v>3.3</v>
      </c>
      <c r="E300" s="1">
        <v>45890</v>
      </c>
    </row>
    <row r="301" spans="1:5" x14ac:dyDescent="0.3">
      <c r="A301" t="s">
        <v>86</v>
      </c>
      <c r="B301" s="32">
        <v>45868</v>
      </c>
      <c r="C301">
        <v>1.9E-3</v>
      </c>
      <c r="D301">
        <v>0.7</v>
      </c>
      <c r="E301" s="1">
        <v>45890</v>
      </c>
    </row>
    <row r="302" spans="1:5" x14ac:dyDescent="0.3">
      <c r="A302" t="s">
        <v>77</v>
      </c>
      <c r="B302" s="32">
        <v>45901</v>
      </c>
      <c r="C302">
        <v>2.13E-4</v>
      </c>
      <c r="D302">
        <v>0.8</v>
      </c>
      <c r="E302" s="1">
        <v>45945</v>
      </c>
    </row>
    <row r="303" spans="1:5" x14ac:dyDescent="0.3">
      <c r="A303" t="s">
        <v>78</v>
      </c>
      <c r="B303" s="32">
        <v>45901</v>
      </c>
      <c r="C303">
        <v>1.9100000000000001E-4</v>
      </c>
      <c r="D303">
        <v>0.8</v>
      </c>
      <c r="E303" s="1">
        <v>45945</v>
      </c>
    </row>
    <row r="304" spans="1:5" x14ac:dyDescent="0.3">
      <c r="A304" t="s">
        <v>79</v>
      </c>
      <c r="B304" s="32">
        <v>45901</v>
      </c>
      <c r="C304">
        <v>2.0599999999999999E-4</v>
      </c>
      <c r="D304">
        <v>2.9</v>
      </c>
      <c r="E304" s="1">
        <v>45945</v>
      </c>
    </row>
    <row r="305" spans="1:15" x14ac:dyDescent="0.3">
      <c r="A305" t="s">
        <v>83</v>
      </c>
      <c r="B305" s="32">
        <v>45901</v>
      </c>
      <c r="C305">
        <v>1.2400000000000001E-4</v>
      </c>
      <c r="D305">
        <v>0.7</v>
      </c>
      <c r="E305" s="1">
        <v>45945</v>
      </c>
    </row>
    <row r="306" spans="1:15" x14ac:dyDescent="0.3">
      <c r="A306" t="s">
        <v>85</v>
      </c>
      <c r="B306" s="32">
        <v>45901</v>
      </c>
      <c r="C306">
        <v>1.9599999999999999E-2</v>
      </c>
      <c r="D306">
        <v>3.1</v>
      </c>
      <c r="E306" s="1">
        <v>45945</v>
      </c>
    </row>
    <row r="307" spans="1:15" x14ac:dyDescent="0.3">
      <c r="A307" t="s">
        <v>86</v>
      </c>
      <c r="B307" s="32">
        <v>45901</v>
      </c>
      <c r="C307">
        <v>6.9200000000000002E-4</v>
      </c>
      <c r="D307">
        <v>0.4</v>
      </c>
      <c r="E307" s="1">
        <v>45945</v>
      </c>
    </row>
    <row r="308" spans="1:15" x14ac:dyDescent="0.3">
      <c r="A308" t="s">
        <v>77</v>
      </c>
      <c r="B308" s="32">
        <v>45932</v>
      </c>
      <c r="C308">
        <v>8.0099999999999995E-4</v>
      </c>
      <c r="D308" s="6">
        <v>1.4</v>
      </c>
      <c r="E308" s="1">
        <v>45947</v>
      </c>
    </row>
    <row r="309" spans="1:15" x14ac:dyDescent="0.3">
      <c r="A309" t="s">
        <v>78</v>
      </c>
      <c r="B309" s="32">
        <v>45932</v>
      </c>
      <c r="C309">
        <v>2.9599999999999998E-4</v>
      </c>
      <c r="D309" s="6">
        <v>0.8</v>
      </c>
      <c r="E309" s="1">
        <v>45947</v>
      </c>
    </row>
    <row r="310" spans="1:15" x14ac:dyDescent="0.3">
      <c r="A310" t="s">
        <v>79</v>
      </c>
      <c r="B310" s="32">
        <v>45932</v>
      </c>
      <c r="C310">
        <v>3.6900000000000002E-4</v>
      </c>
      <c r="D310" s="6">
        <v>1.5</v>
      </c>
      <c r="E310" s="1">
        <v>45947</v>
      </c>
    </row>
    <row r="311" spans="1:15" x14ac:dyDescent="0.3">
      <c r="A311" t="s">
        <v>83</v>
      </c>
      <c r="B311" s="32">
        <v>45932</v>
      </c>
      <c r="C311">
        <v>6.3699999999999998E-4</v>
      </c>
      <c r="D311" s="6">
        <v>2.1</v>
      </c>
      <c r="E311" s="1">
        <v>45947</v>
      </c>
    </row>
    <row r="312" spans="1:15" x14ac:dyDescent="0.3">
      <c r="A312" t="s">
        <v>85</v>
      </c>
      <c r="B312" s="32">
        <v>45932</v>
      </c>
      <c r="C312">
        <v>1.6799999999999999E-2</v>
      </c>
      <c r="D312" s="6">
        <v>3</v>
      </c>
      <c r="E312" s="1">
        <v>45947</v>
      </c>
      <c r="H312" s="1"/>
    </row>
    <row r="313" spans="1:15" x14ac:dyDescent="0.3">
      <c r="A313" t="s">
        <v>86</v>
      </c>
      <c r="B313" s="32">
        <v>45932</v>
      </c>
      <c r="C313">
        <v>1.4400000000000001E-3</v>
      </c>
      <c r="D313" s="6">
        <v>0.7</v>
      </c>
      <c r="E313" s="1">
        <v>45947</v>
      </c>
      <c r="H313" s="1"/>
    </row>
    <row r="314" spans="1:15" x14ac:dyDescent="0.3">
      <c r="A314" t="s">
        <v>77</v>
      </c>
      <c r="B314" s="32">
        <v>45992</v>
      </c>
      <c r="C314">
        <v>3.88E-4</v>
      </c>
      <c r="D314" s="6">
        <v>2.5</v>
      </c>
      <c r="E314" s="1">
        <v>46041</v>
      </c>
      <c r="H314" s="1"/>
    </row>
    <row r="315" spans="1:15" x14ac:dyDescent="0.3">
      <c r="A315" t="s">
        <v>78</v>
      </c>
      <c r="B315" s="32">
        <v>45992</v>
      </c>
      <c r="C315">
        <v>6.7199999999999996E-4</v>
      </c>
      <c r="D315" s="6">
        <v>3.1</v>
      </c>
      <c r="E315" s="1">
        <v>46041</v>
      </c>
      <c r="H315" s="1"/>
      <c r="O315" s="39"/>
    </row>
    <row r="316" spans="1:15" x14ac:dyDescent="0.3">
      <c r="A316" t="s">
        <v>79</v>
      </c>
      <c r="B316" s="32">
        <v>45992</v>
      </c>
      <c r="C316">
        <v>5.1199999999999998E-4</v>
      </c>
      <c r="D316" s="6">
        <v>2.1</v>
      </c>
      <c r="E316" s="1">
        <v>46041</v>
      </c>
      <c r="H316" s="1"/>
    </row>
    <row r="317" spans="1:15" x14ac:dyDescent="0.3">
      <c r="A317" t="s">
        <v>83</v>
      </c>
      <c r="B317" s="32">
        <v>45992</v>
      </c>
      <c r="C317">
        <v>3.9599999999999998E-4</v>
      </c>
      <c r="D317" s="6">
        <v>2.4</v>
      </c>
      <c r="E317" s="1">
        <v>46041</v>
      </c>
      <c r="H317" s="1"/>
    </row>
    <row r="318" spans="1:15" x14ac:dyDescent="0.3">
      <c r="A318" t="s">
        <v>85</v>
      </c>
      <c r="B318" s="32">
        <v>45992</v>
      </c>
      <c r="C318">
        <v>4.2099999999999999E-2</v>
      </c>
      <c r="D318" s="6">
        <v>3.2</v>
      </c>
      <c r="E318" s="1">
        <v>46041</v>
      </c>
      <c r="H318" s="1"/>
    </row>
    <row r="319" spans="1:15" x14ac:dyDescent="0.3">
      <c r="A319" t="s">
        <v>86</v>
      </c>
      <c r="B319" s="32">
        <v>45992</v>
      </c>
      <c r="C319">
        <v>3.8E-3</v>
      </c>
      <c r="D319" s="6">
        <v>1.3</v>
      </c>
      <c r="E319" s="1">
        <v>46041</v>
      </c>
      <c r="H319" s="1"/>
    </row>
    <row r="320" spans="1:15" x14ac:dyDescent="0.3">
      <c r="A320" t="s">
        <v>77</v>
      </c>
      <c r="B320" s="32">
        <v>46024</v>
      </c>
      <c r="C320">
        <v>2.4999999999999999E-7</v>
      </c>
      <c r="D320" s="6">
        <v>6.4</v>
      </c>
      <c r="E320" s="1">
        <v>46036</v>
      </c>
      <c r="F320" s="1">
        <v>46039</v>
      </c>
      <c r="H320" s="1"/>
    </row>
    <row r="321" spans="1:8" x14ac:dyDescent="0.3">
      <c r="A321" t="s">
        <v>78</v>
      </c>
      <c r="B321" s="32">
        <v>46024</v>
      </c>
      <c r="C321">
        <v>2.4999999999999999E-7</v>
      </c>
      <c r="D321" s="6">
        <v>2.5</v>
      </c>
      <c r="E321" s="1">
        <v>46036</v>
      </c>
      <c r="F321" s="1">
        <v>46039</v>
      </c>
      <c r="H321" s="1"/>
    </row>
    <row r="322" spans="1:8" x14ac:dyDescent="0.3">
      <c r="A322" t="s">
        <v>79</v>
      </c>
      <c r="B322" s="32">
        <v>46024</v>
      </c>
      <c r="C322">
        <v>2.4999999999999999E-7</v>
      </c>
      <c r="D322" s="6">
        <v>4.5</v>
      </c>
      <c r="E322" s="1">
        <v>46036</v>
      </c>
      <c r="F322" s="1">
        <v>46039</v>
      </c>
      <c r="H322" s="1"/>
    </row>
    <row r="323" spans="1:8" x14ac:dyDescent="0.3">
      <c r="A323" t="s">
        <v>83</v>
      </c>
      <c r="B323" s="32">
        <v>46024</v>
      </c>
      <c r="C323">
        <v>2.4999999999999999E-7</v>
      </c>
      <c r="D323" s="6">
        <v>3.1</v>
      </c>
      <c r="E323" s="1">
        <v>46036</v>
      </c>
      <c r="F323" s="1">
        <v>46039</v>
      </c>
      <c r="H323" s="1"/>
    </row>
    <row r="324" spans="1:8" x14ac:dyDescent="0.3">
      <c r="A324" t="s">
        <v>85</v>
      </c>
      <c r="B324" s="32">
        <v>46024</v>
      </c>
      <c r="C324">
        <v>3.6300000000000001E-5</v>
      </c>
      <c r="D324" s="6">
        <v>5</v>
      </c>
      <c r="E324" s="1">
        <v>46036</v>
      </c>
      <c r="F324" s="1">
        <v>46039</v>
      </c>
      <c r="H324" s="1"/>
    </row>
    <row r="325" spans="1:8" x14ac:dyDescent="0.3">
      <c r="A325" t="s">
        <v>86</v>
      </c>
      <c r="B325" s="32">
        <v>46024</v>
      </c>
      <c r="C325">
        <v>2.4999999999999999E-7</v>
      </c>
      <c r="D325" s="6">
        <v>3.3</v>
      </c>
      <c r="E325" s="1">
        <v>46036</v>
      </c>
      <c r="F325" s="1">
        <v>46039</v>
      </c>
    </row>
    <row r="326" spans="1:8" x14ac:dyDescent="0.3">
      <c r="A326" t="s">
        <v>77</v>
      </c>
      <c r="B326" s="5">
        <v>46055</v>
      </c>
      <c r="C326">
        <v>1.8900000000000001E-4</v>
      </c>
      <c r="D326" s="6">
        <v>4.0999999999999996</v>
      </c>
      <c r="E326" s="1">
        <v>46069</v>
      </c>
      <c r="F326" s="1">
        <v>46071</v>
      </c>
    </row>
    <row r="327" spans="1:8" x14ac:dyDescent="0.3">
      <c r="A327" t="s">
        <v>78</v>
      </c>
      <c r="B327" s="5">
        <v>46055</v>
      </c>
      <c r="C327">
        <v>1.2E-4</v>
      </c>
      <c r="D327" s="6">
        <v>1.3</v>
      </c>
      <c r="E327" s="1">
        <v>46069</v>
      </c>
      <c r="F327" s="1">
        <v>46071</v>
      </c>
    </row>
    <row r="328" spans="1:8" x14ac:dyDescent="0.3">
      <c r="A328" t="s">
        <v>79</v>
      </c>
      <c r="B328" s="5">
        <v>46055</v>
      </c>
      <c r="C328">
        <v>4.9299999999999995E-4</v>
      </c>
      <c r="D328" s="6">
        <v>4.3</v>
      </c>
      <c r="E328" s="1">
        <v>46069</v>
      </c>
      <c r="F328" s="1">
        <v>46071</v>
      </c>
    </row>
    <row r="329" spans="1:8" x14ac:dyDescent="0.3">
      <c r="A329" t="s">
        <v>83</v>
      </c>
      <c r="B329" s="5">
        <v>46055</v>
      </c>
      <c r="C329">
        <v>6.9999999999999999E-4</v>
      </c>
      <c r="D329" s="6">
        <v>3.2</v>
      </c>
      <c r="E329" s="1">
        <v>46069</v>
      </c>
      <c r="F329" s="1">
        <v>46071</v>
      </c>
    </row>
    <row r="330" spans="1:8" x14ac:dyDescent="0.3">
      <c r="A330" t="s">
        <v>85</v>
      </c>
      <c r="B330" s="5">
        <v>46055</v>
      </c>
      <c r="C330" t="s">
        <v>118</v>
      </c>
    </row>
    <row r="331" spans="1:8" x14ac:dyDescent="0.3">
      <c r="A331" t="s">
        <v>86</v>
      </c>
      <c r="B331" s="5">
        <v>46055</v>
      </c>
      <c r="C331">
        <v>1.6100000000000001E-3</v>
      </c>
      <c r="D331" s="6">
        <v>2.1</v>
      </c>
      <c r="E331" s="1">
        <v>46069</v>
      </c>
      <c r="F331" s="1">
        <v>46071</v>
      </c>
    </row>
    <row r="332" spans="1:8" x14ac:dyDescent="0.3">
      <c r="A332" t="s">
        <v>77</v>
      </c>
      <c r="B332" s="5">
        <v>46084</v>
      </c>
      <c r="C332">
        <v>1.3899999999999999E-4</v>
      </c>
      <c r="D332" s="6">
        <v>2.2999999999999998</v>
      </c>
      <c r="E332" s="47" t="s">
        <v>119</v>
      </c>
      <c r="F332" s="47" t="s">
        <v>120</v>
      </c>
    </row>
    <row r="333" spans="1:8" x14ac:dyDescent="0.3">
      <c r="A333" t="s">
        <v>78</v>
      </c>
      <c r="B333" s="5">
        <v>46084</v>
      </c>
      <c r="C333">
        <v>3.7399999999999998E-4</v>
      </c>
      <c r="D333" s="6">
        <v>1.9</v>
      </c>
      <c r="E333" s="47" t="s">
        <v>119</v>
      </c>
      <c r="F333" s="47" t="s">
        <v>120</v>
      </c>
    </row>
    <row r="334" spans="1:8" x14ac:dyDescent="0.3">
      <c r="A334" t="s">
        <v>79</v>
      </c>
      <c r="B334" s="5">
        <v>46084</v>
      </c>
      <c r="C334">
        <v>3.3399999999999999E-4</v>
      </c>
      <c r="D334" s="6">
        <v>2.2999999999999998</v>
      </c>
      <c r="E334" s="47" t="s">
        <v>119</v>
      </c>
      <c r="F334" s="47" t="s">
        <v>120</v>
      </c>
    </row>
    <row r="335" spans="1:8" x14ac:dyDescent="0.3">
      <c r="A335" t="s">
        <v>83</v>
      </c>
      <c r="B335" s="5">
        <v>46084</v>
      </c>
      <c r="C335">
        <v>8.0599999999999997E-4</v>
      </c>
      <c r="D335" s="6">
        <v>1.9</v>
      </c>
      <c r="E335" s="47" t="s">
        <v>119</v>
      </c>
      <c r="F335" s="47" t="s">
        <v>120</v>
      </c>
    </row>
    <row r="336" spans="1:8" x14ac:dyDescent="0.3">
      <c r="A336" t="s">
        <v>85</v>
      </c>
      <c r="B336" s="5">
        <v>46084</v>
      </c>
      <c r="C336">
        <v>1.24E-2</v>
      </c>
      <c r="D336" s="6">
        <v>3.6</v>
      </c>
      <c r="E336" s="47" t="s">
        <v>119</v>
      </c>
      <c r="F336" s="47" t="s">
        <v>120</v>
      </c>
    </row>
    <row r="337" spans="1:6" x14ac:dyDescent="0.3">
      <c r="A337" t="s">
        <v>86</v>
      </c>
      <c r="B337" s="5">
        <v>46084</v>
      </c>
      <c r="C337">
        <v>2.5899999999999999E-3</v>
      </c>
      <c r="D337" s="6">
        <v>1.9</v>
      </c>
      <c r="E337" s="47" t="s">
        <v>119</v>
      </c>
      <c r="F337" s="47" t="s">
        <v>120</v>
      </c>
    </row>
    <row r="338" spans="1:6" x14ac:dyDescent="0.3">
      <c r="A338" t="s">
        <v>77</v>
      </c>
      <c r="B338" s="5">
        <v>46113</v>
      </c>
      <c r="C338">
        <v>2.2599999999999999E-4</v>
      </c>
      <c r="D338" s="6">
        <v>2.2000000000000002</v>
      </c>
      <c r="E338" s="1">
        <v>46128</v>
      </c>
      <c r="F338" s="1">
        <v>46139</v>
      </c>
    </row>
    <row r="339" spans="1:6" x14ac:dyDescent="0.3">
      <c r="A339" t="s">
        <v>78</v>
      </c>
      <c r="B339" s="5">
        <v>46113</v>
      </c>
      <c r="C339">
        <v>3.1199999999999999E-4</v>
      </c>
      <c r="D339" s="6">
        <v>2.1</v>
      </c>
      <c r="E339" s="1">
        <v>46128</v>
      </c>
      <c r="F339" s="1">
        <v>46139</v>
      </c>
    </row>
    <row r="340" spans="1:6" x14ac:dyDescent="0.3">
      <c r="A340" t="s">
        <v>79</v>
      </c>
      <c r="B340" s="5">
        <v>46113</v>
      </c>
      <c r="C340">
        <v>9.3199999999999999E-4</v>
      </c>
      <c r="D340" s="6">
        <v>2.9</v>
      </c>
      <c r="E340" s="1">
        <v>46128</v>
      </c>
      <c r="F340" s="1">
        <v>46139</v>
      </c>
    </row>
    <row r="341" spans="1:6" x14ac:dyDescent="0.3">
      <c r="A341" t="s">
        <v>83</v>
      </c>
      <c r="B341" s="5">
        <v>46113</v>
      </c>
      <c r="C341">
        <v>7.2300000000000001E-4</v>
      </c>
      <c r="D341" s="6">
        <v>2.5</v>
      </c>
      <c r="E341" s="1">
        <v>46128</v>
      </c>
      <c r="F341" s="1">
        <v>46139</v>
      </c>
    </row>
    <row r="342" spans="1:6" x14ac:dyDescent="0.3">
      <c r="A342" t="s">
        <v>85</v>
      </c>
      <c r="B342" s="5">
        <v>46113</v>
      </c>
      <c r="C342">
        <v>1.9099999999999999E-2</v>
      </c>
      <c r="D342" s="6">
        <v>3.9</v>
      </c>
      <c r="E342" s="1">
        <v>46128</v>
      </c>
      <c r="F342" s="1">
        <v>46139</v>
      </c>
    </row>
    <row r="343" spans="1:6" x14ac:dyDescent="0.3">
      <c r="A343" t="s">
        <v>86</v>
      </c>
      <c r="B343" s="5">
        <v>46113</v>
      </c>
      <c r="C343">
        <v>3.79E-3</v>
      </c>
      <c r="D343" s="6">
        <v>2.4</v>
      </c>
      <c r="E343" s="1">
        <v>46128</v>
      </c>
      <c r="F343" s="1">
        <v>46139</v>
      </c>
    </row>
  </sheetData>
  <autoFilter ref="A4:D84" xr:uid="{392947CE-68D8-46A0-8346-83D36F29A388}">
    <sortState xmlns:xlrd2="http://schemas.microsoft.com/office/spreadsheetml/2017/richdata2" ref="A5:D325">
      <sortCondition ref="B4:B84"/>
    </sortState>
  </autoFilter>
  <phoneticPr fontId="4" type="noConversion"/>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AE47C-FE98-4C10-AD25-83F1B78F6681}">
  <dimension ref="A1:R331"/>
  <sheetViews>
    <sheetView zoomScaleNormal="100" workbookViewId="0">
      <pane ySplit="4" topLeftCell="A159" activePane="bottomLeft" state="frozen"/>
      <selection pane="bottomLeft" activeCell="I178" sqref="I178"/>
    </sheetView>
  </sheetViews>
  <sheetFormatPr defaultRowHeight="14.4" x14ac:dyDescent="0.3"/>
  <cols>
    <col min="1" max="1" width="18.5546875" customWidth="1"/>
    <col min="2" max="2" width="38.5546875" customWidth="1"/>
    <col min="3" max="3" width="28.44140625" style="17" bestFit="1" customWidth="1"/>
    <col min="8" max="8" width="20.5546875" customWidth="1"/>
    <col min="9" max="9" width="28.44140625" style="17" bestFit="1" customWidth="1"/>
    <col min="10" max="10" width="28.6640625" customWidth="1"/>
    <col min="11" max="11" width="19.6640625" bestFit="1" customWidth="1"/>
    <col min="12" max="12" width="13.109375" bestFit="1" customWidth="1"/>
    <col min="13" max="13" width="25.5546875" bestFit="1" customWidth="1"/>
    <col min="14" max="14" width="25.88671875" bestFit="1" customWidth="1"/>
    <col min="15" max="15" width="17.88671875" bestFit="1" customWidth="1"/>
    <col min="16" max="16" width="17.5546875" bestFit="1" customWidth="1"/>
  </cols>
  <sheetData>
    <row r="1" spans="1:17" ht="15" thickBot="1" x14ac:dyDescent="0.35">
      <c r="B1" s="14"/>
      <c r="J1" s="2"/>
      <c r="K1" s="2"/>
    </row>
    <row r="2" spans="1:17" ht="82.8" thickTop="1" thickBot="1" x14ac:dyDescent="0.35">
      <c r="B2" s="14"/>
      <c r="C2" s="17" t="s">
        <v>121</v>
      </c>
      <c r="D2" s="12" t="s">
        <v>122</v>
      </c>
      <c r="E2" s="12" t="s">
        <v>123</v>
      </c>
      <c r="F2" s="12" t="s">
        <v>124</v>
      </c>
      <c r="G2" s="13" t="s">
        <v>125</v>
      </c>
      <c r="J2" s="2"/>
      <c r="K2" s="2"/>
    </row>
    <row r="3" spans="1:17" ht="15" thickTop="1" x14ac:dyDescent="0.3">
      <c r="D3" s="15" t="s">
        <v>126</v>
      </c>
      <c r="E3" s="15" t="s">
        <v>126</v>
      </c>
      <c r="F3" s="15">
        <v>5</v>
      </c>
      <c r="G3" s="16" t="s">
        <v>127</v>
      </c>
      <c r="K3" s="2"/>
    </row>
    <row r="4" spans="1:17" x14ac:dyDescent="0.3">
      <c r="A4" s="18" t="s">
        <v>128</v>
      </c>
      <c r="B4" s="19" t="s">
        <v>71</v>
      </c>
      <c r="C4" s="17" t="s">
        <v>72</v>
      </c>
      <c r="D4" s="20" t="s">
        <v>50</v>
      </c>
      <c r="E4" s="20" t="s">
        <v>50</v>
      </c>
      <c r="F4" s="20" t="s">
        <v>50</v>
      </c>
      <c r="G4" s="20" t="s">
        <v>50</v>
      </c>
      <c r="H4" s="19" t="s">
        <v>129</v>
      </c>
      <c r="I4" s="17" t="s">
        <v>75</v>
      </c>
      <c r="J4" s="21" t="s">
        <v>76</v>
      </c>
      <c r="K4" s="2"/>
    </row>
    <row r="5" spans="1:17" x14ac:dyDescent="0.3">
      <c r="A5" s="22" t="s">
        <v>52</v>
      </c>
      <c r="B5" t="s">
        <v>130</v>
      </c>
      <c r="C5" s="17">
        <v>44389</v>
      </c>
      <c r="D5" t="s">
        <v>131</v>
      </c>
      <c r="E5">
        <v>0.19600000000000001</v>
      </c>
      <c r="F5" t="s">
        <v>132</v>
      </c>
      <c r="G5" t="s">
        <v>133</v>
      </c>
      <c r="H5" t="s">
        <v>134</v>
      </c>
      <c r="I5" s="5">
        <v>44406</v>
      </c>
      <c r="J5" s="33">
        <f>I5+14</f>
        <v>44420</v>
      </c>
      <c r="L5" s="10" t="s">
        <v>129</v>
      </c>
      <c r="M5" t="s">
        <v>134</v>
      </c>
    </row>
    <row r="6" spans="1:17" x14ac:dyDescent="0.3">
      <c r="A6" s="22" t="s">
        <v>62</v>
      </c>
      <c r="B6" t="s">
        <v>135</v>
      </c>
      <c r="C6" s="17">
        <v>44389</v>
      </c>
      <c r="D6" t="s">
        <v>132</v>
      </c>
      <c r="E6" t="s">
        <v>132</v>
      </c>
      <c r="F6" t="s">
        <v>133</v>
      </c>
      <c r="G6" t="s">
        <v>133</v>
      </c>
      <c r="H6" t="s">
        <v>136</v>
      </c>
      <c r="I6" s="5">
        <v>44406</v>
      </c>
      <c r="J6" s="33"/>
    </row>
    <row r="7" spans="1:17" x14ac:dyDescent="0.3">
      <c r="A7" s="22" t="s">
        <v>52</v>
      </c>
      <c r="B7" t="s">
        <v>130</v>
      </c>
      <c r="C7" s="17">
        <v>44417</v>
      </c>
      <c r="D7" t="s">
        <v>131</v>
      </c>
      <c r="E7" t="s">
        <v>131</v>
      </c>
      <c r="F7" t="s">
        <v>132</v>
      </c>
      <c r="G7">
        <v>8</v>
      </c>
      <c r="H7" t="s">
        <v>137</v>
      </c>
      <c r="I7" s="5">
        <v>44491</v>
      </c>
      <c r="J7" s="33"/>
      <c r="L7" s="10" t="s">
        <v>84</v>
      </c>
      <c r="M7" t="s">
        <v>138</v>
      </c>
      <c r="N7" t="s">
        <v>139</v>
      </c>
      <c r="O7" t="s">
        <v>140</v>
      </c>
      <c r="P7" t="s">
        <v>141</v>
      </c>
      <c r="Q7" s="2"/>
    </row>
    <row r="8" spans="1:17" x14ac:dyDescent="0.3">
      <c r="A8" s="22" t="s">
        <v>62</v>
      </c>
      <c r="B8" t="s">
        <v>135</v>
      </c>
      <c r="C8" s="17">
        <v>44417</v>
      </c>
      <c r="D8" t="s">
        <v>132</v>
      </c>
      <c r="E8" t="s">
        <v>132</v>
      </c>
      <c r="F8" t="s">
        <v>133</v>
      </c>
      <c r="G8">
        <v>8</v>
      </c>
      <c r="H8" t="s">
        <v>136</v>
      </c>
      <c r="I8" s="5">
        <v>44491</v>
      </c>
      <c r="J8" s="33"/>
      <c r="L8" s="11" t="s">
        <v>142</v>
      </c>
      <c r="M8">
        <v>150.39230769230767</v>
      </c>
      <c r="N8">
        <v>184.84464285714284</v>
      </c>
      <c r="O8" t="e">
        <v>#DIV/0!</v>
      </c>
      <c r="P8">
        <v>28.5</v>
      </c>
      <c r="Q8" s="2"/>
    </row>
    <row r="9" spans="1:17" x14ac:dyDescent="0.3">
      <c r="A9" s="22" t="s">
        <v>55</v>
      </c>
      <c r="B9" t="s">
        <v>142</v>
      </c>
      <c r="C9" s="17">
        <v>44460</v>
      </c>
      <c r="D9">
        <v>103</v>
      </c>
      <c r="E9">
        <v>130</v>
      </c>
      <c r="F9" t="s">
        <v>132</v>
      </c>
      <c r="G9">
        <v>224</v>
      </c>
      <c r="H9" t="s">
        <v>137</v>
      </c>
      <c r="I9" s="5">
        <v>44491</v>
      </c>
      <c r="J9" s="33"/>
      <c r="L9" s="29" t="s">
        <v>91</v>
      </c>
      <c r="M9">
        <v>211</v>
      </c>
      <c r="N9">
        <v>253</v>
      </c>
      <c r="O9" t="e">
        <v>#DIV/0!</v>
      </c>
      <c r="P9" t="e">
        <v>#DIV/0!</v>
      </c>
      <c r="Q9" s="2"/>
    </row>
    <row r="10" spans="1:17" x14ac:dyDescent="0.3">
      <c r="A10" s="22" t="s">
        <v>52</v>
      </c>
      <c r="B10" t="s">
        <v>130</v>
      </c>
      <c r="C10" s="17">
        <v>44461</v>
      </c>
      <c r="D10" s="30" t="s">
        <v>131</v>
      </c>
      <c r="E10" s="30" t="s">
        <v>131</v>
      </c>
      <c r="F10" s="30" t="s">
        <v>132</v>
      </c>
      <c r="G10" s="30" t="s">
        <v>133</v>
      </c>
      <c r="H10" t="s">
        <v>137</v>
      </c>
      <c r="I10" s="5">
        <v>44491</v>
      </c>
      <c r="J10" s="33"/>
      <c r="K10" s="2"/>
      <c r="L10" s="29" t="s">
        <v>97</v>
      </c>
      <c r="M10">
        <v>90.4</v>
      </c>
      <c r="N10">
        <v>96.8</v>
      </c>
      <c r="O10" t="e">
        <v>#DIV/0!</v>
      </c>
      <c r="P10">
        <v>33</v>
      </c>
      <c r="Q10" s="2"/>
    </row>
    <row r="11" spans="1:17" x14ac:dyDescent="0.3">
      <c r="A11" s="22" t="s">
        <v>57</v>
      </c>
      <c r="B11" t="s">
        <v>143</v>
      </c>
      <c r="C11" s="17">
        <v>44461</v>
      </c>
      <c r="D11" t="s">
        <v>132</v>
      </c>
      <c r="E11" t="s">
        <v>132</v>
      </c>
      <c r="F11" t="s">
        <v>133</v>
      </c>
      <c r="G11" t="s">
        <v>133</v>
      </c>
      <c r="H11" t="s">
        <v>136</v>
      </c>
      <c r="I11" s="5">
        <v>44491</v>
      </c>
      <c r="J11" s="33"/>
      <c r="K11" s="2"/>
      <c r="L11" s="29" t="s">
        <v>100</v>
      </c>
      <c r="M11">
        <v>21.8</v>
      </c>
      <c r="N11">
        <v>11.3125</v>
      </c>
      <c r="O11" t="e">
        <v>#DIV/0!</v>
      </c>
      <c r="P11" t="e">
        <v>#DIV/0!</v>
      </c>
      <c r="Q11" s="2"/>
    </row>
    <row r="12" spans="1:17" x14ac:dyDescent="0.3">
      <c r="A12" s="22" t="s">
        <v>62</v>
      </c>
      <c r="B12" t="s">
        <v>135</v>
      </c>
      <c r="C12" s="17">
        <v>44461</v>
      </c>
      <c r="D12" t="s">
        <v>132</v>
      </c>
      <c r="E12" t="s">
        <v>132</v>
      </c>
      <c r="F12" t="s">
        <v>133</v>
      </c>
      <c r="G12" t="s">
        <v>133</v>
      </c>
      <c r="H12" t="s">
        <v>136</v>
      </c>
      <c r="I12" s="5">
        <v>44491</v>
      </c>
      <c r="J12" s="33"/>
      <c r="K12" s="2"/>
      <c r="L12" s="29" t="s">
        <v>105</v>
      </c>
      <c r="M12">
        <v>216</v>
      </c>
      <c r="N12">
        <v>253</v>
      </c>
      <c r="O12" t="e">
        <v>#DIV/0!</v>
      </c>
      <c r="P12">
        <v>24</v>
      </c>
      <c r="Q12" s="2"/>
    </row>
    <row r="13" spans="1:17" x14ac:dyDescent="0.3">
      <c r="A13" s="22" t="s">
        <v>52</v>
      </c>
      <c r="B13" t="s">
        <v>130</v>
      </c>
      <c r="C13" s="17">
        <v>44494</v>
      </c>
      <c r="D13" t="s">
        <v>144</v>
      </c>
      <c r="E13">
        <v>7.2999999999999995E-2</v>
      </c>
      <c r="F13" t="s">
        <v>132</v>
      </c>
      <c r="G13">
        <v>60</v>
      </c>
      <c r="H13" t="s">
        <v>134</v>
      </c>
      <c r="I13" s="5">
        <v>44616</v>
      </c>
      <c r="J13" s="33">
        <f>I13+14</f>
        <v>44630</v>
      </c>
      <c r="K13" s="2"/>
      <c r="L13" s="29" t="s">
        <v>108</v>
      </c>
      <c r="M13">
        <v>134.20000000000002</v>
      </c>
      <c r="N13">
        <v>174.43333333333331</v>
      </c>
      <c r="O13" t="e">
        <v>#DIV/0!</v>
      </c>
      <c r="P13" t="e">
        <v>#DIV/0!</v>
      </c>
      <c r="Q13" s="2"/>
    </row>
    <row r="14" spans="1:17" x14ac:dyDescent="0.3">
      <c r="A14" s="22" t="s">
        <v>62</v>
      </c>
      <c r="B14" t="s">
        <v>135</v>
      </c>
      <c r="C14" s="17">
        <v>44494</v>
      </c>
      <c r="D14" t="s">
        <v>132</v>
      </c>
      <c r="E14" t="s">
        <v>132</v>
      </c>
      <c r="F14" t="s">
        <v>133</v>
      </c>
      <c r="G14">
        <v>7</v>
      </c>
      <c r="H14" t="s">
        <v>136</v>
      </c>
      <c r="I14" s="5">
        <v>44616</v>
      </c>
      <c r="J14" s="33"/>
      <c r="K14" s="2"/>
      <c r="L14" s="29" t="s">
        <v>112</v>
      </c>
      <c r="M14">
        <v>172.1</v>
      </c>
      <c r="N14">
        <v>275.36666666666667</v>
      </c>
      <c r="O14" t="e">
        <v>#DIV/0!</v>
      </c>
      <c r="P14" t="e">
        <v>#DIV/0!</v>
      </c>
      <c r="Q14" s="2"/>
    </row>
    <row r="15" spans="1:17" x14ac:dyDescent="0.3">
      <c r="A15" s="22" t="s">
        <v>52</v>
      </c>
      <c r="B15" t="s">
        <v>130</v>
      </c>
      <c r="C15" s="17">
        <v>44509</v>
      </c>
      <c r="D15" t="s">
        <v>144</v>
      </c>
      <c r="E15">
        <v>6.6000000000000003E-2</v>
      </c>
      <c r="F15" t="s">
        <v>132</v>
      </c>
      <c r="G15" t="s">
        <v>133</v>
      </c>
      <c r="H15" t="s">
        <v>137</v>
      </c>
      <c r="I15" s="5">
        <v>44525</v>
      </c>
      <c r="J15" s="33"/>
      <c r="K15" s="2"/>
      <c r="L15" s="29" t="s">
        <v>145</v>
      </c>
      <c r="M15">
        <v>75</v>
      </c>
      <c r="N15">
        <v>107</v>
      </c>
      <c r="Q15" s="2"/>
    </row>
    <row r="16" spans="1:17" x14ac:dyDescent="0.3">
      <c r="A16" s="22" t="s">
        <v>62</v>
      </c>
      <c r="B16" t="s">
        <v>135</v>
      </c>
      <c r="C16" s="17">
        <v>44509</v>
      </c>
      <c r="D16" t="s">
        <v>132</v>
      </c>
      <c r="E16" t="s">
        <v>132</v>
      </c>
      <c r="F16" t="s">
        <v>133</v>
      </c>
      <c r="G16" t="s">
        <v>133</v>
      </c>
      <c r="H16" t="s">
        <v>136</v>
      </c>
      <c r="I16" s="5">
        <v>44525</v>
      </c>
      <c r="J16" s="33"/>
      <c r="K16" s="2"/>
      <c r="L16" s="11" t="s">
        <v>130</v>
      </c>
      <c r="M16">
        <v>1.4444166666666669</v>
      </c>
      <c r="N16">
        <v>2.2928571428571423</v>
      </c>
      <c r="O16" t="e">
        <v>#DIV/0!</v>
      </c>
      <c r="P16">
        <v>39.799999999999997</v>
      </c>
      <c r="Q16" s="2"/>
    </row>
    <row r="17" spans="1:17" x14ac:dyDescent="0.3">
      <c r="A17" s="22" t="s">
        <v>55</v>
      </c>
      <c r="B17" t="s">
        <v>142</v>
      </c>
      <c r="C17" s="17">
        <v>44522</v>
      </c>
      <c r="D17">
        <v>50</v>
      </c>
      <c r="E17">
        <v>81.2</v>
      </c>
      <c r="F17" t="s">
        <v>132</v>
      </c>
      <c r="G17" t="s">
        <v>132</v>
      </c>
      <c r="H17" t="s">
        <v>137</v>
      </c>
      <c r="I17" s="5">
        <v>44616</v>
      </c>
      <c r="J17" s="33"/>
      <c r="K17" s="4"/>
      <c r="L17" s="29" t="s">
        <v>91</v>
      </c>
      <c r="M17">
        <v>3.15E-2</v>
      </c>
      <c r="N17">
        <v>5.2499999999999998E-2</v>
      </c>
      <c r="O17" t="e">
        <v>#DIV/0!</v>
      </c>
      <c r="P17">
        <v>40</v>
      </c>
      <c r="Q17" s="2"/>
    </row>
    <row r="18" spans="1:17" x14ac:dyDescent="0.3">
      <c r="A18" s="22" t="s">
        <v>52</v>
      </c>
      <c r="B18" t="s">
        <v>130</v>
      </c>
      <c r="C18" s="17">
        <v>44531</v>
      </c>
      <c r="D18" t="s">
        <v>131</v>
      </c>
      <c r="E18">
        <v>0.13600000000000001</v>
      </c>
      <c r="F18" t="s">
        <v>132</v>
      </c>
      <c r="G18">
        <v>10</v>
      </c>
      <c r="H18" t="s">
        <v>137</v>
      </c>
      <c r="I18" s="5">
        <v>44616</v>
      </c>
      <c r="J18" s="33"/>
      <c r="K18" s="2"/>
      <c r="L18" s="29" t="s">
        <v>97</v>
      </c>
      <c r="M18">
        <v>3.1333333333333331E-2</v>
      </c>
      <c r="N18">
        <v>3.8666666666666669E-2</v>
      </c>
      <c r="O18" t="e">
        <v>#DIV/0!</v>
      </c>
      <c r="P18">
        <v>88</v>
      </c>
      <c r="Q18" s="2"/>
    </row>
    <row r="19" spans="1:17" x14ac:dyDescent="0.3">
      <c r="A19" s="22" t="s">
        <v>57</v>
      </c>
      <c r="B19" t="s">
        <v>143</v>
      </c>
      <c r="C19" s="17">
        <v>44531</v>
      </c>
      <c r="D19" t="s">
        <v>132</v>
      </c>
      <c r="E19" t="s">
        <v>132</v>
      </c>
      <c r="F19" t="s">
        <v>133</v>
      </c>
      <c r="G19" t="s">
        <v>133</v>
      </c>
      <c r="H19" t="s">
        <v>136</v>
      </c>
      <c r="I19" s="5">
        <v>44616</v>
      </c>
      <c r="J19" s="33"/>
      <c r="K19" s="2"/>
      <c r="L19" s="29" t="s">
        <v>105</v>
      </c>
      <c r="M19">
        <v>0.84699999999999998</v>
      </c>
      <c r="N19">
        <v>1.5685</v>
      </c>
      <c r="O19" t="e">
        <v>#DIV/0!</v>
      </c>
      <c r="P19">
        <v>30</v>
      </c>
      <c r="Q19" s="2"/>
    </row>
    <row r="20" spans="1:17" x14ac:dyDescent="0.3">
      <c r="A20" s="22" t="s">
        <v>62</v>
      </c>
      <c r="B20" t="s">
        <v>135</v>
      </c>
      <c r="C20" s="17">
        <v>44531</v>
      </c>
      <c r="D20" s="30" t="s">
        <v>132</v>
      </c>
      <c r="E20" s="30" t="s">
        <v>132</v>
      </c>
      <c r="F20" s="30" t="s">
        <v>133</v>
      </c>
      <c r="G20" s="30" t="s">
        <v>133</v>
      </c>
      <c r="H20" t="s">
        <v>136</v>
      </c>
      <c r="I20" s="5">
        <v>44616</v>
      </c>
      <c r="J20" s="33"/>
      <c r="K20" s="2"/>
      <c r="L20" s="29" t="s">
        <v>108</v>
      </c>
      <c r="M20">
        <v>5.8249999999999993</v>
      </c>
      <c r="N20">
        <v>7.4286666666666656</v>
      </c>
      <c r="O20" t="e">
        <v>#DIV/0!</v>
      </c>
      <c r="P20">
        <v>25</v>
      </c>
      <c r="Q20" s="2"/>
    </row>
    <row r="21" spans="1:17" x14ac:dyDescent="0.3">
      <c r="A21" s="22" t="s">
        <v>55</v>
      </c>
      <c r="B21" t="s">
        <v>142</v>
      </c>
      <c r="C21" s="17">
        <v>44536</v>
      </c>
      <c r="D21">
        <v>118</v>
      </c>
      <c r="E21">
        <v>121</v>
      </c>
      <c r="F21" t="s">
        <v>132</v>
      </c>
      <c r="G21">
        <v>163</v>
      </c>
      <c r="H21" t="s">
        <v>137</v>
      </c>
      <c r="I21" s="5">
        <v>44616</v>
      </c>
      <c r="J21" s="33"/>
      <c r="K21" s="2"/>
      <c r="L21" s="29" t="s">
        <v>112</v>
      </c>
      <c r="M21">
        <v>1.2773333333333334</v>
      </c>
      <c r="N21">
        <v>1.6140000000000001</v>
      </c>
      <c r="O21" t="e">
        <v>#DIV/0!</v>
      </c>
      <c r="P21">
        <v>36.25</v>
      </c>
      <c r="Q21" s="4"/>
    </row>
    <row r="22" spans="1:17" x14ac:dyDescent="0.3">
      <c r="A22" s="22" t="s">
        <v>55</v>
      </c>
      <c r="B22" t="s">
        <v>142</v>
      </c>
      <c r="C22" s="17">
        <v>44567</v>
      </c>
      <c r="D22">
        <v>171</v>
      </c>
      <c r="E22">
        <v>195</v>
      </c>
      <c r="F22" t="s">
        <v>132</v>
      </c>
      <c r="G22" t="s">
        <v>132</v>
      </c>
      <c r="H22" t="s">
        <v>134</v>
      </c>
      <c r="I22" s="5">
        <v>44616</v>
      </c>
      <c r="J22" s="33">
        <f>I22+14</f>
        <v>44630</v>
      </c>
      <c r="K22" s="2"/>
      <c r="L22" s="11" t="s">
        <v>87</v>
      </c>
      <c r="M22">
        <v>78.897319999999979</v>
      </c>
      <c r="N22">
        <v>93.56874999999998</v>
      </c>
      <c r="O22" t="e">
        <v>#DIV/0!</v>
      </c>
      <c r="P22">
        <v>37.916666666666664</v>
      </c>
      <c r="Q22" s="2"/>
    </row>
    <row r="23" spans="1:17" x14ac:dyDescent="0.3">
      <c r="A23" s="22" t="s">
        <v>52</v>
      </c>
      <c r="B23" t="s">
        <v>130</v>
      </c>
      <c r="C23" s="17">
        <v>44573</v>
      </c>
      <c r="D23">
        <v>4.7E-2</v>
      </c>
      <c r="E23">
        <v>8.7999999999999995E-2</v>
      </c>
      <c r="F23" t="s">
        <v>132</v>
      </c>
      <c r="G23">
        <v>55</v>
      </c>
      <c r="H23" t="s">
        <v>134</v>
      </c>
      <c r="I23" s="5">
        <v>44616</v>
      </c>
      <c r="J23" s="33">
        <f>I23+14</f>
        <v>44630</v>
      </c>
      <c r="K23" s="2"/>
      <c r="Q23" s="2"/>
    </row>
    <row r="24" spans="1:17" x14ac:dyDescent="0.3">
      <c r="A24" s="22" t="s">
        <v>62</v>
      </c>
      <c r="B24" t="s">
        <v>135</v>
      </c>
      <c r="C24" s="17">
        <v>44573</v>
      </c>
      <c r="D24" t="s">
        <v>132</v>
      </c>
      <c r="E24" t="s">
        <v>132</v>
      </c>
      <c r="F24" t="s">
        <v>133</v>
      </c>
      <c r="G24" t="s">
        <v>133</v>
      </c>
      <c r="H24" t="s">
        <v>136</v>
      </c>
      <c r="I24" s="5">
        <v>44616</v>
      </c>
      <c r="J24" s="33"/>
      <c r="K24" s="2"/>
      <c r="Q24" s="2"/>
    </row>
    <row r="25" spans="1:17" x14ac:dyDescent="0.3">
      <c r="A25" s="22" t="s">
        <v>52</v>
      </c>
      <c r="B25" t="s">
        <v>130</v>
      </c>
      <c r="C25" s="17">
        <v>44601</v>
      </c>
      <c r="D25" s="30">
        <v>9.0399999999999991</v>
      </c>
      <c r="E25" s="30">
        <v>19.600000000000001</v>
      </c>
      <c r="F25" s="30" t="s">
        <v>132</v>
      </c>
      <c r="G25" s="30">
        <v>14</v>
      </c>
      <c r="H25" t="s">
        <v>137</v>
      </c>
      <c r="I25" s="5">
        <v>44630</v>
      </c>
      <c r="J25" s="33"/>
      <c r="K25" s="2"/>
      <c r="L25" s="2"/>
      <c r="M25" s="2"/>
      <c r="N25" s="2"/>
      <c r="O25" s="2"/>
      <c r="P25" s="2"/>
      <c r="Q25" s="2"/>
    </row>
    <row r="26" spans="1:17" x14ac:dyDescent="0.3">
      <c r="A26" s="22" t="s">
        <v>55</v>
      </c>
      <c r="B26" t="s">
        <v>142</v>
      </c>
      <c r="C26" s="17">
        <v>44601</v>
      </c>
      <c r="D26">
        <v>15.4</v>
      </c>
      <c r="E26">
        <v>17.2</v>
      </c>
      <c r="F26" t="s">
        <v>132</v>
      </c>
      <c r="G26" t="s">
        <v>132</v>
      </c>
      <c r="H26" t="s">
        <v>137</v>
      </c>
      <c r="I26" s="5">
        <v>44616</v>
      </c>
      <c r="J26" s="33"/>
      <c r="K26" s="2"/>
      <c r="L26" s="2"/>
      <c r="M26" s="2"/>
      <c r="N26" s="2"/>
      <c r="O26" s="2"/>
      <c r="P26" s="2"/>
      <c r="Q26" s="2"/>
    </row>
    <row r="27" spans="1:17" x14ac:dyDescent="0.3">
      <c r="A27" s="22" t="s">
        <v>62</v>
      </c>
      <c r="B27" t="s">
        <v>135</v>
      </c>
      <c r="C27" s="17">
        <v>44601</v>
      </c>
      <c r="D27" t="s">
        <v>132</v>
      </c>
      <c r="E27" t="s">
        <v>132</v>
      </c>
      <c r="F27" t="s">
        <v>133</v>
      </c>
      <c r="G27" t="s">
        <v>133</v>
      </c>
      <c r="H27" t="s">
        <v>136</v>
      </c>
      <c r="I27" s="5">
        <v>44630</v>
      </c>
      <c r="J27" s="33"/>
      <c r="L27" s="2"/>
      <c r="M27" s="2"/>
      <c r="N27" s="2"/>
      <c r="O27" s="2"/>
      <c r="P27" s="2"/>
      <c r="Q27" s="2"/>
    </row>
    <row r="28" spans="1:17" x14ac:dyDescent="0.3">
      <c r="A28" s="22" t="s">
        <v>52</v>
      </c>
      <c r="B28" t="s">
        <v>130</v>
      </c>
      <c r="C28" s="17">
        <v>44628</v>
      </c>
      <c r="D28">
        <v>3.5000000000000003E-2</v>
      </c>
      <c r="E28">
        <v>3.66</v>
      </c>
      <c r="F28" t="s">
        <v>132</v>
      </c>
      <c r="G28">
        <v>37</v>
      </c>
      <c r="H28" t="s">
        <v>137</v>
      </c>
      <c r="I28" s="5">
        <v>44648</v>
      </c>
      <c r="J28" s="33"/>
      <c r="K28" s="1"/>
      <c r="L28" s="2"/>
      <c r="M28" s="2"/>
      <c r="N28" s="2"/>
      <c r="O28" s="2"/>
      <c r="P28" s="2"/>
      <c r="Q28" s="2"/>
    </row>
    <row r="29" spans="1:17" x14ac:dyDescent="0.3">
      <c r="A29" s="22" t="s">
        <v>57</v>
      </c>
      <c r="B29" t="s">
        <v>143</v>
      </c>
      <c r="C29" s="17">
        <v>44629</v>
      </c>
      <c r="D29" t="s">
        <v>132</v>
      </c>
      <c r="E29" t="s">
        <v>132</v>
      </c>
      <c r="F29" t="s">
        <v>133</v>
      </c>
      <c r="G29" t="s">
        <v>133</v>
      </c>
      <c r="H29" t="s">
        <v>136</v>
      </c>
      <c r="I29" s="5">
        <v>44648</v>
      </c>
      <c r="J29" s="33"/>
      <c r="K29" s="1"/>
      <c r="L29" s="2"/>
      <c r="M29" s="2"/>
      <c r="N29" s="2"/>
      <c r="O29" s="2"/>
      <c r="P29" s="2"/>
      <c r="Q29" s="2"/>
    </row>
    <row r="30" spans="1:17" x14ac:dyDescent="0.3">
      <c r="A30" s="22" t="s">
        <v>62</v>
      </c>
      <c r="B30" t="s">
        <v>135</v>
      </c>
      <c r="C30" s="17">
        <v>44629</v>
      </c>
      <c r="D30" t="s">
        <v>132</v>
      </c>
      <c r="E30" t="s">
        <v>132</v>
      </c>
      <c r="F30" t="s">
        <v>133</v>
      </c>
      <c r="G30" t="s">
        <v>133</v>
      </c>
      <c r="H30" t="s">
        <v>136</v>
      </c>
      <c r="I30" s="5">
        <v>44648</v>
      </c>
      <c r="J30" s="33"/>
      <c r="K30" s="1"/>
      <c r="L30" s="2"/>
      <c r="M30" s="2"/>
      <c r="N30" s="2"/>
      <c r="O30" s="2"/>
      <c r="P30" s="2"/>
      <c r="Q30" s="2"/>
    </row>
    <row r="31" spans="1:17" x14ac:dyDescent="0.3">
      <c r="A31" s="22" t="s">
        <v>55</v>
      </c>
      <c r="B31" t="s">
        <v>142</v>
      </c>
      <c r="C31" s="17">
        <v>44642</v>
      </c>
      <c r="D31">
        <v>149</v>
      </c>
      <c r="E31">
        <v>191</v>
      </c>
      <c r="F31" t="s">
        <v>132</v>
      </c>
      <c r="G31" t="s">
        <v>132</v>
      </c>
      <c r="H31" t="s">
        <v>137</v>
      </c>
      <c r="I31" s="5">
        <v>44651</v>
      </c>
      <c r="J31" s="33"/>
      <c r="K31" s="3"/>
      <c r="L31" s="2"/>
      <c r="M31" s="2"/>
      <c r="N31" s="2"/>
      <c r="O31" s="2"/>
      <c r="P31" s="2"/>
      <c r="Q31" s="2"/>
    </row>
    <row r="32" spans="1:17" x14ac:dyDescent="0.3">
      <c r="A32" s="22" t="s">
        <v>62</v>
      </c>
      <c r="B32" t="s">
        <v>135</v>
      </c>
      <c r="C32" s="17">
        <v>44662</v>
      </c>
      <c r="D32" t="s">
        <v>132</v>
      </c>
      <c r="E32" t="s">
        <v>132</v>
      </c>
      <c r="F32" t="s">
        <v>133</v>
      </c>
      <c r="G32" t="s">
        <v>133</v>
      </c>
      <c r="H32" t="s">
        <v>136</v>
      </c>
      <c r="I32" s="5">
        <v>44692</v>
      </c>
      <c r="J32" s="33"/>
      <c r="K32" s="1"/>
      <c r="L32" s="2"/>
      <c r="M32" s="2"/>
      <c r="N32" s="2"/>
      <c r="O32" s="2"/>
      <c r="P32" s="2"/>
      <c r="Q32" s="2"/>
    </row>
    <row r="33" spans="1:15" x14ac:dyDescent="0.3">
      <c r="A33" s="22" t="s">
        <v>52</v>
      </c>
      <c r="B33" t="s">
        <v>130</v>
      </c>
      <c r="C33" s="17">
        <v>44685</v>
      </c>
      <c r="D33">
        <v>3.18</v>
      </c>
      <c r="E33">
        <v>3.99</v>
      </c>
      <c r="F33" t="s">
        <v>132</v>
      </c>
      <c r="G33">
        <v>10</v>
      </c>
      <c r="H33" t="s">
        <v>137</v>
      </c>
      <c r="I33" s="5">
        <v>44721</v>
      </c>
      <c r="J33" s="33"/>
      <c r="K33" s="1"/>
      <c r="L33" s="4"/>
      <c r="M33" s="4"/>
      <c r="N33" s="4"/>
      <c r="O33" s="4"/>
    </row>
    <row r="34" spans="1:15" x14ac:dyDescent="0.3">
      <c r="A34" s="22" t="s">
        <v>62</v>
      </c>
      <c r="B34" t="s">
        <v>135</v>
      </c>
      <c r="C34" s="17">
        <v>44685</v>
      </c>
      <c r="D34" t="s">
        <v>132</v>
      </c>
      <c r="E34" t="s">
        <v>132</v>
      </c>
      <c r="F34" t="s">
        <v>133</v>
      </c>
      <c r="G34" t="s">
        <v>133</v>
      </c>
      <c r="H34" t="s">
        <v>136</v>
      </c>
      <c r="I34" s="5">
        <v>44721</v>
      </c>
      <c r="J34" s="33"/>
      <c r="K34" s="1"/>
      <c r="O34" s="2"/>
    </row>
    <row r="35" spans="1:15" x14ac:dyDescent="0.3">
      <c r="A35" s="22" t="s">
        <v>55</v>
      </c>
      <c r="B35" t="s">
        <v>142</v>
      </c>
      <c r="C35" s="17">
        <v>44712</v>
      </c>
      <c r="D35">
        <v>144</v>
      </c>
      <c r="E35">
        <v>169</v>
      </c>
      <c r="F35" t="s">
        <v>132</v>
      </c>
      <c r="G35" t="s">
        <v>132</v>
      </c>
      <c r="H35" t="s">
        <v>137</v>
      </c>
      <c r="I35" s="5">
        <v>44721</v>
      </c>
      <c r="J35" s="33"/>
      <c r="K35" s="1"/>
      <c r="O35" s="2"/>
    </row>
    <row r="36" spans="1:15" x14ac:dyDescent="0.3">
      <c r="A36" s="22" t="s">
        <v>52</v>
      </c>
      <c r="B36" t="s">
        <v>130</v>
      </c>
      <c r="C36" s="17">
        <v>44720</v>
      </c>
      <c r="D36">
        <v>3.93</v>
      </c>
      <c r="E36">
        <v>6.06</v>
      </c>
      <c r="F36" t="s">
        <v>132</v>
      </c>
      <c r="G36" t="s">
        <v>133</v>
      </c>
      <c r="H36" t="s">
        <v>137</v>
      </c>
      <c r="I36" s="5">
        <v>44741</v>
      </c>
      <c r="J36" s="33"/>
      <c r="K36" s="1"/>
      <c r="O36" s="2"/>
    </row>
    <row r="37" spans="1:15" x14ac:dyDescent="0.3">
      <c r="A37" s="22" t="s">
        <v>57</v>
      </c>
      <c r="B37" t="s">
        <v>143</v>
      </c>
      <c r="C37" s="17">
        <v>44720</v>
      </c>
      <c r="D37" t="s">
        <v>132</v>
      </c>
      <c r="E37" t="s">
        <v>132</v>
      </c>
      <c r="F37" t="s">
        <v>133</v>
      </c>
      <c r="G37" t="s">
        <v>133</v>
      </c>
      <c r="H37" t="s">
        <v>136</v>
      </c>
      <c r="I37" s="5">
        <v>44741</v>
      </c>
      <c r="J37" s="33"/>
      <c r="K37" s="1"/>
      <c r="O37" s="2"/>
    </row>
    <row r="38" spans="1:15" x14ac:dyDescent="0.3">
      <c r="A38" s="22" t="s">
        <v>62</v>
      </c>
      <c r="B38" t="s">
        <v>135</v>
      </c>
      <c r="C38" s="17">
        <v>44720</v>
      </c>
      <c r="D38" t="s">
        <v>132</v>
      </c>
      <c r="E38" t="s">
        <v>132</v>
      </c>
      <c r="F38" t="s">
        <v>133</v>
      </c>
      <c r="G38" t="s">
        <v>133</v>
      </c>
      <c r="H38" t="s">
        <v>136</v>
      </c>
      <c r="I38" s="5">
        <v>44741</v>
      </c>
      <c r="J38" s="33"/>
      <c r="K38" s="1"/>
      <c r="O38" s="2"/>
    </row>
    <row r="39" spans="1:15" x14ac:dyDescent="0.3">
      <c r="A39" s="22" t="s">
        <v>55</v>
      </c>
      <c r="B39" t="s">
        <v>142</v>
      </c>
      <c r="C39" s="17">
        <v>44733</v>
      </c>
      <c r="D39">
        <v>270</v>
      </c>
      <c r="E39">
        <v>324</v>
      </c>
      <c r="F39" t="s">
        <v>132</v>
      </c>
      <c r="G39">
        <v>265</v>
      </c>
      <c r="H39" t="s">
        <v>137</v>
      </c>
      <c r="I39" s="5">
        <v>44763</v>
      </c>
      <c r="J39" s="33"/>
      <c r="K39" s="1"/>
      <c r="O39" s="2"/>
    </row>
    <row r="40" spans="1:15" x14ac:dyDescent="0.3">
      <c r="A40" s="22" t="s">
        <v>52</v>
      </c>
      <c r="B40" t="s">
        <v>130</v>
      </c>
      <c r="C40" s="17">
        <v>44748</v>
      </c>
      <c r="D40" s="30">
        <v>5.05</v>
      </c>
      <c r="E40" s="30">
        <v>7.39</v>
      </c>
      <c r="F40" s="30" t="s">
        <v>132</v>
      </c>
      <c r="G40" s="30">
        <v>25</v>
      </c>
      <c r="H40" t="s">
        <v>134</v>
      </c>
      <c r="I40" s="5">
        <v>44770</v>
      </c>
      <c r="J40" s="33">
        <f>I40+14</f>
        <v>44784</v>
      </c>
      <c r="K40" s="1"/>
      <c r="O40" s="2"/>
    </row>
    <row r="41" spans="1:15" x14ac:dyDescent="0.3">
      <c r="A41" s="22" t="s">
        <v>62</v>
      </c>
      <c r="B41" t="s">
        <v>135</v>
      </c>
      <c r="C41" s="17">
        <v>44748</v>
      </c>
      <c r="D41" t="s">
        <v>132</v>
      </c>
      <c r="E41" t="s">
        <v>132</v>
      </c>
      <c r="F41" t="s">
        <v>133</v>
      </c>
      <c r="G41">
        <v>8</v>
      </c>
      <c r="H41" t="s">
        <v>136</v>
      </c>
      <c r="I41" s="5">
        <v>44770</v>
      </c>
      <c r="J41" s="33"/>
      <c r="K41" s="1"/>
      <c r="O41" s="2"/>
    </row>
    <row r="42" spans="1:15" x14ac:dyDescent="0.3">
      <c r="A42" s="22" t="s">
        <v>55</v>
      </c>
      <c r="B42" t="s">
        <v>142</v>
      </c>
      <c r="C42" s="17">
        <v>44761</v>
      </c>
      <c r="D42">
        <v>257</v>
      </c>
      <c r="E42">
        <v>340</v>
      </c>
      <c r="F42" t="s">
        <v>132</v>
      </c>
      <c r="G42" t="s">
        <v>132</v>
      </c>
      <c r="H42" t="s">
        <v>134</v>
      </c>
      <c r="I42" s="5">
        <v>44775</v>
      </c>
      <c r="J42" s="33">
        <f>I42+14</f>
        <v>44789</v>
      </c>
      <c r="K42" s="1"/>
      <c r="O42" s="2"/>
    </row>
    <row r="43" spans="1:15" x14ac:dyDescent="0.3">
      <c r="A43" s="22" t="s">
        <v>52</v>
      </c>
      <c r="B43" t="s">
        <v>130</v>
      </c>
      <c r="C43" s="17">
        <v>44775</v>
      </c>
      <c r="D43">
        <v>1.46</v>
      </c>
      <c r="E43">
        <v>2.97</v>
      </c>
      <c r="F43" t="s">
        <v>132</v>
      </c>
      <c r="G43" t="s">
        <v>133</v>
      </c>
      <c r="H43" t="s">
        <v>137</v>
      </c>
      <c r="I43" s="5">
        <v>44791</v>
      </c>
      <c r="J43" s="33"/>
      <c r="K43" s="3"/>
      <c r="O43" s="2"/>
    </row>
    <row r="44" spans="1:15" x14ac:dyDescent="0.3">
      <c r="A44" s="22" t="s">
        <v>62</v>
      </c>
      <c r="B44" t="s">
        <v>135</v>
      </c>
      <c r="C44" s="17">
        <v>44775</v>
      </c>
      <c r="D44" t="s">
        <v>132</v>
      </c>
      <c r="E44" t="s">
        <v>132</v>
      </c>
      <c r="F44" t="s">
        <v>133</v>
      </c>
      <c r="G44">
        <v>19</v>
      </c>
      <c r="H44" t="s">
        <v>136</v>
      </c>
      <c r="I44" s="5">
        <v>44791</v>
      </c>
      <c r="J44" s="33"/>
      <c r="K44" s="1"/>
      <c r="O44" s="2"/>
    </row>
    <row r="45" spans="1:15" x14ac:dyDescent="0.3">
      <c r="A45" s="22" t="s">
        <v>55</v>
      </c>
      <c r="B45" t="s">
        <v>142</v>
      </c>
      <c r="C45" s="17">
        <v>44788</v>
      </c>
      <c r="D45">
        <v>64.5</v>
      </c>
      <c r="E45">
        <v>72.599999999999994</v>
      </c>
      <c r="F45" t="s">
        <v>132</v>
      </c>
      <c r="G45" t="s">
        <v>132</v>
      </c>
      <c r="H45" t="s">
        <v>137</v>
      </c>
      <c r="I45" s="5">
        <v>44795</v>
      </c>
      <c r="J45" s="33"/>
      <c r="K45" s="1"/>
      <c r="O45" s="2"/>
    </row>
    <row r="46" spans="1:15" x14ac:dyDescent="0.3">
      <c r="A46" s="22" t="s">
        <v>52</v>
      </c>
      <c r="B46" t="s">
        <v>130</v>
      </c>
      <c r="C46" s="17">
        <v>44811</v>
      </c>
      <c r="D46" s="30" t="s">
        <v>144</v>
      </c>
      <c r="E46" s="30" t="s">
        <v>144</v>
      </c>
      <c r="F46" s="30" t="s">
        <v>132</v>
      </c>
      <c r="G46" s="30">
        <v>31</v>
      </c>
      <c r="H46" t="s">
        <v>137</v>
      </c>
      <c r="I46" s="5">
        <v>44838</v>
      </c>
      <c r="J46" s="33"/>
      <c r="K46" s="1"/>
      <c r="O46" s="4"/>
    </row>
    <row r="47" spans="1:15" x14ac:dyDescent="0.3">
      <c r="A47" s="22" t="s">
        <v>55</v>
      </c>
      <c r="B47" t="s">
        <v>142</v>
      </c>
      <c r="C47" s="17">
        <v>44811</v>
      </c>
      <c r="D47">
        <v>106</v>
      </c>
      <c r="E47">
        <v>121</v>
      </c>
      <c r="F47" t="s">
        <v>132</v>
      </c>
      <c r="G47">
        <v>56</v>
      </c>
      <c r="H47" t="s">
        <v>137</v>
      </c>
      <c r="I47" s="5">
        <v>44838</v>
      </c>
      <c r="J47" s="33"/>
      <c r="K47" s="1"/>
      <c r="O47" s="2"/>
    </row>
    <row r="48" spans="1:15" x14ac:dyDescent="0.3">
      <c r="A48" s="22" t="s">
        <v>57</v>
      </c>
      <c r="B48" t="s">
        <v>143</v>
      </c>
      <c r="C48" s="17">
        <v>44811</v>
      </c>
      <c r="D48" s="30" t="s">
        <v>132</v>
      </c>
      <c r="E48" s="30" t="s">
        <v>132</v>
      </c>
      <c r="F48" s="30" t="s">
        <v>133</v>
      </c>
      <c r="G48" s="30" t="s">
        <v>133</v>
      </c>
      <c r="H48" t="s">
        <v>136</v>
      </c>
      <c r="I48" s="5">
        <v>44838</v>
      </c>
      <c r="J48" s="33"/>
      <c r="K48" s="1"/>
      <c r="O48" s="2"/>
    </row>
    <row r="49" spans="1:18" x14ac:dyDescent="0.3">
      <c r="A49" s="22" t="s">
        <v>62</v>
      </c>
      <c r="B49" t="s">
        <v>135</v>
      </c>
      <c r="C49" s="17">
        <v>44811</v>
      </c>
      <c r="D49" t="s">
        <v>132</v>
      </c>
      <c r="E49" t="s">
        <v>132</v>
      </c>
      <c r="F49" t="s">
        <v>133</v>
      </c>
      <c r="G49">
        <v>6</v>
      </c>
      <c r="H49" t="s">
        <v>136</v>
      </c>
      <c r="I49" s="5">
        <v>44838</v>
      </c>
      <c r="J49" s="33"/>
      <c r="K49" s="1"/>
      <c r="O49" s="2"/>
    </row>
    <row r="50" spans="1:18" x14ac:dyDescent="0.3">
      <c r="A50" s="22" t="s">
        <v>52</v>
      </c>
      <c r="B50" t="s">
        <v>130</v>
      </c>
      <c r="C50" s="17">
        <v>44836</v>
      </c>
      <c r="D50">
        <v>2.4900000000000002</v>
      </c>
      <c r="E50">
        <v>4.87</v>
      </c>
      <c r="F50" t="s">
        <v>132</v>
      </c>
      <c r="G50">
        <v>20</v>
      </c>
      <c r="H50" t="s">
        <v>134</v>
      </c>
      <c r="I50" s="5">
        <v>44994</v>
      </c>
      <c r="J50" s="33">
        <f>I50+14</f>
        <v>45008</v>
      </c>
      <c r="K50" s="1"/>
      <c r="O50" s="2"/>
    </row>
    <row r="51" spans="1:18" x14ac:dyDescent="0.3">
      <c r="A51" s="22" t="s">
        <v>55</v>
      </c>
      <c r="B51" t="s">
        <v>142</v>
      </c>
      <c r="C51" s="17">
        <v>44836</v>
      </c>
      <c r="D51">
        <v>226</v>
      </c>
      <c r="E51">
        <v>417</v>
      </c>
      <c r="F51" t="s">
        <v>132</v>
      </c>
      <c r="G51" t="s">
        <v>132</v>
      </c>
      <c r="H51" t="s">
        <v>134</v>
      </c>
      <c r="I51" s="5">
        <v>44994</v>
      </c>
      <c r="J51" s="33">
        <f>I51+14</f>
        <v>45008</v>
      </c>
      <c r="K51" s="1"/>
      <c r="O51" s="2"/>
    </row>
    <row r="52" spans="1:18" x14ac:dyDescent="0.3">
      <c r="A52" s="22" t="s">
        <v>62</v>
      </c>
      <c r="B52" t="s">
        <v>135</v>
      </c>
      <c r="C52" s="17">
        <v>44838</v>
      </c>
      <c r="D52" t="s">
        <v>146</v>
      </c>
      <c r="E52" t="s">
        <v>146</v>
      </c>
      <c r="F52" t="s">
        <v>133</v>
      </c>
      <c r="G52">
        <v>9</v>
      </c>
      <c r="H52" t="s">
        <v>136</v>
      </c>
      <c r="I52" s="5">
        <v>44872</v>
      </c>
      <c r="J52" s="33"/>
      <c r="L52" s="2"/>
      <c r="M52" s="2"/>
      <c r="N52" s="2"/>
      <c r="O52" s="2"/>
    </row>
    <row r="53" spans="1:18" x14ac:dyDescent="0.3">
      <c r="A53" s="22" t="s">
        <v>52</v>
      </c>
      <c r="B53" t="s">
        <v>130</v>
      </c>
      <c r="C53" s="17">
        <v>44866</v>
      </c>
      <c r="D53">
        <v>1.87</v>
      </c>
      <c r="E53">
        <v>4.0599999999999996</v>
      </c>
      <c r="F53" t="s">
        <v>132</v>
      </c>
      <c r="G53">
        <v>20</v>
      </c>
      <c r="H53" t="s">
        <v>137</v>
      </c>
      <c r="I53" s="5">
        <v>44876</v>
      </c>
      <c r="J53" s="33"/>
      <c r="L53" s="2"/>
      <c r="M53" s="2"/>
      <c r="N53" s="2"/>
      <c r="O53" s="2"/>
    </row>
    <row r="54" spans="1:18" x14ac:dyDescent="0.3">
      <c r="A54" s="22" t="s">
        <v>55</v>
      </c>
      <c r="B54" t="s">
        <v>142</v>
      </c>
      <c r="C54" s="17">
        <v>44866</v>
      </c>
      <c r="D54">
        <v>120</v>
      </c>
      <c r="E54">
        <v>129</v>
      </c>
      <c r="F54" t="s">
        <v>132</v>
      </c>
      <c r="G54" t="s">
        <v>132</v>
      </c>
      <c r="H54" t="s">
        <v>137</v>
      </c>
      <c r="I54" s="5">
        <v>44876</v>
      </c>
      <c r="J54" s="33"/>
      <c r="L54" s="2"/>
      <c r="M54" s="2"/>
      <c r="N54" s="2"/>
      <c r="O54" s="2"/>
    </row>
    <row r="55" spans="1:18" x14ac:dyDescent="0.3">
      <c r="A55" s="22" t="s">
        <v>62</v>
      </c>
      <c r="B55" t="s">
        <v>135</v>
      </c>
      <c r="C55" s="17">
        <v>44866</v>
      </c>
      <c r="D55" t="s">
        <v>132</v>
      </c>
      <c r="E55" t="s">
        <v>132</v>
      </c>
      <c r="F55" t="s">
        <v>133</v>
      </c>
      <c r="G55">
        <v>51</v>
      </c>
      <c r="H55" t="s">
        <v>136</v>
      </c>
      <c r="I55" s="5">
        <v>44876</v>
      </c>
      <c r="J55" s="33"/>
      <c r="L55" s="2"/>
      <c r="M55" s="2"/>
      <c r="N55" s="2"/>
      <c r="O55" s="2"/>
    </row>
    <row r="56" spans="1:18" x14ac:dyDescent="0.3">
      <c r="A56" s="22" t="s">
        <v>52</v>
      </c>
      <c r="B56" t="s">
        <v>130</v>
      </c>
      <c r="C56" s="17">
        <v>44879</v>
      </c>
      <c r="D56">
        <v>5.8000000000000003E-2</v>
      </c>
      <c r="E56">
        <v>6.2E-2</v>
      </c>
      <c r="F56" t="s">
        <v>132</v>
      </c>
      <c r="G56">
        <v>11</v>
      </c>
      <c r="H56" t="s">
        <v>137</v>
      </c>
      <c r="I56" s="5">
        <v>44994</v>
      </c>
      <c r="J56" s="33"/>
      <c r="L56" s="1"/>
      <c r="M56" s="2"/>
      <c r="N56" s="2"/>
      <c r="O56" s="2"/>
      <c r="P56" s="2"/>
      <c r="Q56" s="2"/>
      <c r="R56" s="2"/>
    </row>
    <row r="57" spans="1:18" x14ac:dyDescent="0.3">
      <c r="A57" s="22" t="s">
        <v>52</v>
      </c>
      <c r="B57" t="s">
        <v>130</v>
      </c>
      <c r="C57" s="17">
        <v>44901</v>
      </c>
      <c r="D57">
        <v>1.2999999999999999E-2</v>
      </c>
      <c r="E57">
        <v>1.4999999999999999E-2</v>
      </c>
      <c r="F57" t="s">
        <v>132</v>
      </c>
      <c r="G57">
        <v>7</v>
      </c>
      <c r="H57" t="s">
        <v>137</v>
      </c>
      <c r="I57" s="5">
        <v>44994</v>
      </c>
      <c r="J57" s="33"/>
      <c r="L57" s="2"/>
      <c r="M57" s="2"/>
      <c r="N57" s="2"/>
      <c r="O57" s="2"/>
      <c r="P57" s="2"/>
      <c r="Q57" s="2"/>
    </row>
    <row r="58" spans="1:18" x14ac:dyDescent="0.3">
      <c r="A58" s="22" t="s">
        <v>55</v>
      </c>
      <c r="B58" t="s">
        <v>142</v>
      </c>
      <c r="C58" s="17">
        <v>44901</v>
      </c>
      <c r="D58">
        <v>96.1</v>
      </c>
      <c r="E58">
        <v>149</v>
      </c>
      <c r="F58" t="s">
        <v>132</v>
      </c>
      <c r="G58">
        <v>112</v>
      </c>
      <c r="H58" t="s">
        <v>137</v>
      </c>
      <c r="I58" s="5">
        <v>44994</v>
      </c>
      <c r="J58" s="33"/>
      <c r="L58" s="2"/>
      <c r="M58" s="2"/>
      <c r="N58" s="2"/>
      <c r="O58" s="2"/>
      <c r="P58" s="2"/>
      <c r="Q58" s="2"/>
    </row>
    <row r="59" spans="1:18" x14ac:dyDescent="0.3">
      <c r="A59" s="22" t="s">
        <v>57</v>
      </c>
      <c r="B59" t="s">
        <v>143</v>
      </c>
      <c r="C59" s="17">
        <v>44901</v>
      </c>
      <c r="D59" t="s">
        <v>132</v>
      </c>
      <c r="E59" t="s">
        <v>132</v>
      </c>
      <c r="F59" t="s">
        <v>133</v>
      </c>
      <c r="G59" t="s">
        <v>133</v>
      </c>
      <c r="H59" t="s">
        <v>136</v>
      </c>
      <c r="I59" s="5">
        <v>44994</v>
      </c>
      <c r="J59" s="33"/>
      <c r="L59" s="2"/>
      <c r="M59" s="2"/>
      <c r="N59" s="2"/>
      <c r="O59" s="2"/>
      <c r="P59" s="2"/>
      <c r="Q59" s="2"/>
    </row>
    <row r="60" spans="1:18" x14ac:dyDescent="0.3">
      <c r="A60" s="22" t="s">
        <v>62</v>
      </c>
      <c r="B60" t="s">
        <v>135</v>
      </c>
      <c r="C60" s="17">
        <v>44901</v>
      </c>
      <c r="D60" t="s">
        <v>132</v>
      </c>
      <c r="E60" t="s">
        <v>132</v>
      </c>
      <c r="F60">
        <v>5</v>
      </c>
      <c r="G60">
        <v>8</v>
      </c>
      <c r="H60" t="s">
        <v>136</v>
      </c>
      <c r="I60" s="5">
        <v>44994</v>
      </c>
      <c r="J60" s="33"/>
      <c r="L60" s="4"/>
      <c r="M60" s="4"/>
      <c r="N60" s="4"/>
      <c r="O60" s="4"/>
      <c r="P60" s="4"/>
      <c r="Q60" s="4"/>
    </row>
    <row r="61" spans="1:18" x14ac:dyDescent="0.3">
      <c r="A61" s="22" t="s">
        <v>52</v>
      </c>
      <c r="B61" t="s">
        <v>130</v>
      </c>
      <c r="C61" s="17">
        <v>44931</v>
      </c>
      <c r="D61" s="30">
        <v>1.6E-2</v>
      </c>
      <c r="E61" s="30">
        <v>1.7000000000000001E-2</v>
      </c>
      <c r="F61" s="30" t="s">
        <v>132</v>
      </c>
      <c r="G61" s="30" t="s">
        <v>133</v>
      </c>
      <c r="H61" t="s">
        <v>134</v>
      </c>
      <c r="I61" s="5">
        <v>44994</v>
      </c>
      <c r="J61" s="33">
        <f>I61+14</f>
        <v>45008</v>
      </c>
      <c r="L61" s="2"/>
      <c r="M61" s="2"/>
      <c r="N61" s="2"/>
      <c r="O61" s="2"/>
      <c r="P61" s="2"/>
      <c r="Q61" s="2"/>
    </row>
    <row r="62" spans="1:18" x14ac:dyDescent="0.3">
      <c r="A62" s="22" t="s">
        <v>62</v>
      </c>
      <c r="B62" t="s">
        <v>135</v>
      </c>
      <c r="C62" s="17">
        <v>44931</v>
      </c>
      <c r="D62" t="s">
        <v>132</v>
      </c>
      <c r="E62" t="s">
        <v>132</v>
      </c>
      <c r="F62">
        <v>6</v>
      </c>
      <c r="G62">
        <v>24</v>
      </c>
      <c r="H62" t="s">
        <v>136</v>
      </c>
      <c r="I62" s="5">
        <v>44994</v>
      </c>
      <c r="J62" s="33"/>
      <c r="L62" s="2"/>
      <c r="M62" s="2"/>
      <c r="N62" s="2"/>
      <c r="O62" s="2"/>
      <c r="P62" s="2"/>
      <c r="Q62" s="2"/>
    </row>
    <row r="63" spans="1:18" x14ac:dyDescent="0.3">
      <c r="A63" s="22" t="s">
        <v>52</v>
      </c>
      <c r="B63" t="s">
        <v>130</v>
      </c>
      <c r="C63" s="17">
        <v>44965</v>
      </c>
      <c r="D63" t="s">
        <v>147</v>
      </c>
      <c r="E63" t="s">
        <v>147</v>
      </c>
      <c r="F63" t="s">
        <v>132</v>
      </c>
      <c r="G63" t="s">
        <v>132</v>
      </c>
      <c r="H63" t="s">
        <v>137</v>
      </c>
      <c r="I63" s="5">
        <v>44994</v>
      </c>
      <c r="J63" s="33"/>
      <c r="L63" s="2"/>
      <c r="M63" s="2"/>
      <c r="N63" s="2"/>
      <c r="O63" s="2"/>
      <c r="P63" s="2"/>
      <c r="Q63" s="2"/>
    </row>
    <row r="64" spans="1:18" x14ac:dyDescent="0.3">
      <c r="A64" s="22" t="s">
        <v>55</v>
      </c>
      <c r="B64" t="s">
        <v>142</v>
      </c>
      <c r="C64" s="17">
        <v>44965</v>
      </c>
      <c r="D64">
        <v>13.9</v>
      </c>
      <c r="E64">
        <v>27.3</v>
      </c>
      <c r="F64" t="s">
        <v>132</v>
      </c>
      <c r="G64" t="s">
        <v>132</v>
      </c>
      <c r="H64" t="s">
        <v>137</v>
      </c>
      <c r="I64" s="5">
        <v>44994</v>
      </c>
      <c r="J64" s="33"/>
      <c r="L64" s="2"/>
      <c r="M64" s="2"/>
      <c r="N64" s="2"/>
      <c r="O64" s="2"/>
      <c r="P64" s="2"/>
      <c r="Q64" s="2"/>
    </row>
    <row r="65" spans="1:17" x14ac:dyDescent="0.3">
      <c r="A65" s="22" t="s">
        <v>62</v>
      </c>
      <c r="B65" t="s">
        <v>135</v>
      </c>
      <c r="C65" s="17">
        <v>44965</v>
      </c>
      <c r="D65" t="s">
        <v>132</v>
      </c>
      <c r="E65" t="s">
        <v>132</v>
      </c>
      <c r="F65" t="s">
        <v>148</v>
      </c>
      <c r="G65" t="s">
        <v>132</v>
      </c>
      <c r="H65" t="s">
        <v>136</v>
      </c>
      <c r="I65" s="5">
        <v>44994</v>
      </c>
      <c r="J65" s="33"/>
      <c r="L65" s="2"/>
      <c r="M65" s="2"/>
      <c r="N65" s="2"/>
      <c r="O65" s="2"/>
      <c r="P65" s="2"/>
      <c r="Q65" s="2"/>
    </row>
    <row r="66" spans="1:17" x14ac:dyDescent="0.3">
      <c r="A66" s="22" t="s">
        <v>55</v>
      </c>
      <c r="B66" t="s">
        <v>142</v>
      </c>
      <c r="C66" s="17">
        <v>44998</v>
      </c>
      <c r="D66" t="s">
        <v>147</v>
      </c>
      <c r="E66">
        <v>5.1999999999999998E-2</v>
      </c>
      <c r="F66" t="s">
        <v>132</v>
      </c>
      <c r="G66">
        <v>524</v>
      </c>
      <c r="H66" t="s">
        <v>137</v>
      </c>
      <c r="I66" s="5">
        <v>45078</v>
      </c>
      <c r="J66" s="33"/>
      <c r="L66" s="2"/>
      <c r="M66" s="2"/>
      <c r="N66" s="2"/>
      <c r="O66" s="2"/>
      <c r="P66" s="2"/>
      <c r="Q66" s="2"/>
    </row>
    <row r="67" spans="1:17" x14ac:dyDescent="0.3">
      <c r="A67" s="22" t="s">
        <v>57</v>
      </c>
      <c r="B67" t="s">
        <v>143</v>
      </c>
      <c r="C67" s="17">
        <v>44998</v>
      </c>
      <c r="D67" t="s">
        <v>132</v>
      </c>
      <c r="E67" t="s">
        <v>132</v>
      </c>
      <c r="F67" t="s">
        <v>133</v>
      </c>
      <c r="G67">
        <v>9</v>
      </c>
      <c r="H67" t="s">
        <v>136</v>
      </c>
      <c r="I67" s="5">
        <v>45078</v>
      </c>
      <c r="J67" s="33"/>
      <c r="L67" s="2"/>
      <c r="M67" s="2"/>
      <c r="N67" s="2"/>
      <c r="O67" s="2"/>
      <c r="P67" s="2"/>
      <c r="Q67" s="2"/>
    </row>
    <row r="68" spans="1:17" x14ac:dyDescent="0.3">
      <c r="A68" s="22" t="s">
        <v>62</v>
      </c>
      <c r="B68" t="s">
        <v>135</v>
      </c>
      <c r="C68" s="17">
        <v>44998</v>
      </c>
      <c r="D68" t="s">
        <v>132</v>
      </c>
      <c r="E68" t="s">
        <v>132</v>
      </c>
      <c r="F68" t="s">
        <v>133</v>
      </c>
      <c r="G68">
        <v>10</v>
      </c>
      <c r="H68" t="s">
        <v>136</v>
      </c>
      <c r="I68" s="5">
        <v>45078</v>
      </c>
      <c r="J68" s="33"/>
      <c r="L68" s="2"/>
      <c r="M68" s="2"/>
      <c r="N68" s="2"/>
      <c r="O68" s="2"/>
      <c r="P68" s="2"/>
      <c r="Q68" s="2"/>
    </row>
    <row r="69" spans="1:17" x14ac:dyDescent="0.3">
      <c r="A69" s="22" t="s">
        <v>55</v>
      </c>
      <c r="B69" t="s">
        <v>142</v>
      </c>
      <c r="C69" s="17">
        <v>45027</v>
      </c>
      <c r="D69" t="s">
        <v>147</v>
      </c>
      <c r="E69">
        <v>2.5000000000000001E-2</v>
      </c>
      <c r="F69" t="s">
        <v>132</v>
      </c>
      <c r="G69" t="s">
        <v>132</v>
      </c>
      <c r="H69" t="s">
        <v>134</v>
      </c>
      <c r="I69" s="5">
        <v>45078</v>
      </c>
      <c r="J69" s="33">
        <f>I69+14</f>
        <v>45092</v>
      </c>
      <c r="L69" s="2"/>
      <c r="M69" s="2"/>
      <c r="N69" s="2"/>
      <c r="O69" s="2"/>
      <c r="P69" s="2"/>
      <c r="Q69" s="2"/>
    </row>
    <row r="70" spans="1:17" x14ac:dyDescent="0.3">
      <c r="A70" s="22" t="s">
        <v>62</v>
      </c>
      <c r="B70" t="s">
        <v>135</v>
      </c>
      <c r="C70" s="17">
        <v>45027</v>
      </c>
      <c r="D70" t="s">
        <v>132</v>
      </c>
      <c r="E70" t="s">
        <v>132</v>
      </c>
      <c r="F70" t="s">
        <v>133</v>
      </c>
      <c r="G70">
        <v>8</v>
      </c>
      <c r="H70" t="s">
        <v>136</v>
      </c>
      <c r="I70" s="5">
        <v>45078</v>
      </c>
      <c r="J70" s="33"/>
      <c r="L70" s="2"/>
      <c r="M70" s="2"/>
      <c r="N70" s="2"/>
      <c r="O70" s="2"/>
      <c r="P70" s="2"/>
      <c r="Q70" s="2"/>
    </row>
    <row r="71" spans="1:17" x14ac:dyDescent="0.3">
      <c r="A71" s="22" t="s">
        <v>52</v>
      </c>
      <c r="B71" t="s">
        <v>130</v>
      </c>
      <c r="C71" s="17">
        <v>45048</v>
      </c>
      <c r="D71" s="30">
        <v>0.22600000000000001</v>
      </c>
      <c r="E71" s="30">
        <v>0.55100000000000005</v>
      </c>
      <c r="F71" s="30" t="s">
        <v>132</v>
      </c>
      <c r="G71" s="30" t="s">
        <v>133</v>
      </c>
      <c r="H71" t="s">
        <v>137</v>
      </c>
      <c r="I71" s="5">
        <v>45078</v>
      </c>
      <c r="J71" s="33"/>
      <c r="L71" s="2"/>
      <c r="M71" s="2"/>
      <c r="N71" s="2"/>
      <c r="O71" s="2"/>
      <c r="P71" s="2"/>
      <c r="Q71" s="2"/>
    </row>
    <row r="72" spans="1:17" x14ac:dyDescent="0.3">
      <c r="A72" s="22" t="s">
        <v>55</v>
      </c>
      <c r="B72" t="s">
        <v>142</v>
      </c>
      <c r="C72" s="17">
        <v>45048</v>
      </c>
      <c r="D72">
        <v>198</v>
      </c>
      <c r="E72">
        <v>308</v>
      </c>
      <c r="F72" t="s">
        <v>132</v>
      </c>
      <c r="G72" t="s">
        <v>132</v>
      </c>
      <c r="H72" t="s">
        <v>137</v>
      </c>
      <c r="I72" s="5">
        <v>45078</v>
      </c>
      <c r="J72" s="33"/>
      <c r="L72" s="4"/>
      <c r="M72" s="4"/>
      <c r="N72" s="4"/>
      <c r="O72" s="4"/>
      <c r="P72" s="4"/>
      <c r="Q72" s="4"/>
    </row>
    <row r="73" spans="1:17" x14ac:dyDescent="0.3">
      <c r="A73" s="22" t="s">
        <v>62</v>
      </c>
      <c r="B73" t="s">
        <v>135</v>
      </c>
      <c r="C73" s="17">
        <v>45048</v>
      </c>
      <c r="D73" t="s">
        <v>132</v>
      </c>
      <c r="E73" t="s">
        <v>132</v>
      </c>
      <c r="F73" t="s">
        <v>133</v>
      </c>
      <c r="G73">
        <v>7</v>
      </c>
      <c r="H73" t="s">
        <v>136</v>
      </c>
      <c r="I73" s="5">
        <v>45078</v>
      </c>
      <c r="J73" s="33"/>
      <c r="L73" s="2"/>
      <c r="M73" s="2"/>
      <c r="N73" s="2"/>
      <c r="O73" s="2"/>
      <c r="P73" s="2"/>
      <c r="Q73" s="2"/>
    </row>
    <row r="74" spans="1:17" x14ac:dyDescent="0.3">
      <c r="A74" s="22" t="s">
        <v>52</v>
      </c>
      <c r="B74" t="s">
        <v>130</v>
      </c>
      <c r="C74" s="17">
        <v>45090</v>
      </c>
      <c r="D74" s="30">
        <v>12.3</v>
      </c>
      <c r="E74" s="30">
        <v>29.6</v>
      </c>
      <c r="F74" s="30" t="s">
        <v>132</v>
      </c>
      <c r="G74" s="30" t="s">
        <v>133</v>
      </c>
      <c r="H74" t="s">
        <v>137</v>
      </c>
      <c r="I74" s="5">
        <v>45121</v>
      </c>
      <c r="J74" s="33"/>
      <c r="L74" s="2"/>
      <c r="M74" s="2"/>
      <c r="N74" s="2"/>
      <c r="O74" s="2"/>
      <c r="P74" s="2"/>
      <c r="Q74" s="2"/>
    </row>
    <row r="75" spans="1:17" x14ac:dyDescent="0.3">
      <c r="A75" s="22" t="s">
        <v>55</v>
      </c>
      <c r="B75" t="s">
        <v>142</v>
      </c>
      <c r="C75" s="17">
        <v>45090</v>
      </c>
      <c r="D75">
        <v>242</v>
      </c>
      <c r="E75">
        <v>274</v>
      </c>
      <c r="F75" t="s">
        <v>132</v>
      </c>
      <c r="G75">
        <v>77</v>
      </c>
      <c r="H75" t="s">
        <v>137</v>
      </c>
      <c r="I75" s="5">
        <v>45121</v>
      </c>
      <c r="J75" s="33"/>
      <c r="L75" s="2"/>
      <c r="M75" s="2"/>
      <c r="N75" s="2"/>
      <c r="O75" s="2"/>
      <c r="P75" s="2"/>
      <c r="Q75" s="2"/>
    </row>
    <row r="76" spans="1:17" x14ac:dyDescent="0.3">
      <c r="A76" s="22" t="s">
        <v>57</v>
      </c>
      <c r="B76" t="s">
        <v>143</v>
      </c>
      <c r="C76" s="17">
        <v>45090</v>
      </c>
      <c r="D76" t="s">
        <v>132</v>
      </c>
      <c r="E76" t="s">
        <v>132</v>
      </c>
      <c r="F76" t="s">
        <v>133</v>
      </c>
      <c r="G76" t="s">
        <v>133</v>
      </c>
      <c r="H76" t="s">
        <v>136</v>
      </c>
      <c r="I76" s="5">
        <v>45121</v>
      </c>
      <c r="J76" s="33"/>
      <c r="L76" s="2"/>
      <c r="M76" s="2"/>
      <c r="N76" s="2"/>
      <c r="O76" s="2"/>
      <c r="P76" s="2"/>
      <c r="Q76" s="2"/>
    </row>
    <row r="77" spans="1:17" x14ac:dyDescent="0.3">
      <c r="A77" s="22" t="s">
        <v>62</v>
      </c>
      <c r="B77" t="s">
        <v>135</v>
      </c>
      <c r="C77" s="17">
        <v>45090</v>
      </c>
      <c r="D77" t="s">
        <v>132</v>
      </c>
      <c r="E77" t="s">
        <v>132</v>
      </c>
      <c r="F77" t="s">
        <v>133</v>
      </c>
      <c r="G77">
        <v>7</v>
      </c>
      <c r="H77" t="s">
        <v>136</v>
      </c>
      <c r="I77" s="5">
        <v>45121</v>
      </c>
      <c r="J77" s="33"/>
      <c r="L77" s="2"/>
      <c r="M77" s="2"/>
      <c r="N77" s="2"/>
      <c r="O77" s="2"/>
      <c r="P77" s="2"/>
      <c r="Q77" s="2"/>
    </row>
    <row r="78" spans="1:17" x14ac:dyDescent="0.3">
      <c r="A78" s="22" t="s">
        <v>52</v>
      </c>
      <c r="B78" t="s">
        <v>130</v>
      </c>
      <c r="C78" s="17">
        <v>45117</v>
      </c>
      <c r="D78">
        <v>6.6</v>
      </c>
      <c r="E78">
        <v>14.7</v>
      </c>
      <c r="F78" t="s">
        <v>132</v>
      </c>
      <c r="G78" t="s">
        <v>133</v>
      </c>
      <c r="H78" t="s">
        <v>134</v>
      </c>
      <c r="I78" s="5">
        <v>45275</v>
      </c>
      <c r="J78" s="33">
        <f>I78+14</f>
        <v>45289</v>
      </c>
      <c r="L78" s="2"/>
      <c r="M78" s="2"/>
      <c r="N78" s="2"/>
      <c r="O78" s="2"/>
      <c r="P78" s="2"/>
      <c r="Q78" s="2"/>
    </row>
    <row r="79" spans="1:17" x14ac:dyDescent="0.3">
      <c r="A79" s="22" t="s">
        <v>55</v>
      </c>
      <c r="B79" t="s">
        <v>142</v>
      </c>
      <c r="C79" s="17">
        <v>45117</v>
      </c>
      <c r="D79">
        <v>39.6</v>
      </c>
      <c r="E79">
        <v>51.3</v>
      </c>
      <c r="F79" t="s">
        <v>132</v>
      </c>
      <c r="G79" t="s">
        <v>132</v>
      </c>
      <c r="H79" t="s">
        <v>134</v>
      </c>
      <c r="I79" s="5">
        <v>45275</v>
      </c>
      <c r="J79" s="33">
        <f>I79+14</f>
        <v>45289</v>
      </c>
      <c r="L79" s="2"/>
      <c r="M79" s="2"/>
      <c r="N79" s="2"/>
      <c r="O79" s="2"/>
      <c r="P79" s="2"/>
      <c r="Q79" s="2"/>
    </row>
    <row r="80" spans="1:17" x14ac:dyDescent="0.3">
      <c r="A80" s="22" t="s">
        <v>62</v>
      </c>
      <c r="B80" t="s">
        <v>135</v>
      </c>
      <c r="C80" s="17">
        <v>45117</v>
      </c>
      <c r="D80" t="s">
        <v>132</v>
      </c>
      <c r="E80" t="s">
        <v>132</v>
      </c>
      <c r="F80" t="s">
        <v>133</v>
      </c>
      <c r="G80">
        <v>5</v>
      </c>
      <c r="H80" t="s">
        <v>136</v>
      </c>
      <c r="I80" s="5">
        <v>45275</v>
      </c>
      <c r="J80" s="33"/>
      <c r="L80" s="2"/>
      <c r="M80" s="2"/>
      <c r="N80" s="2"/>
      <c r="O80" s="2"/>
      <c r="P80" s="2"/>
      <c r="Q80" s="2"/>
    </row>
    <row r="81" spans="1:10" x14ac:dyDescent="0.3">
      <c r="A81" s="22" t="s">
        <v>52</v>
      </c>
      <c r="B81" t="s">
        <v>130</v>
      </c>
      <c r="C81" s="17">
        <v>45153</v>
      </c>
      <c r="D81">
        <v>1.4</v>
      </c>
      <c r="E81">
        <v>1.83</v>
      </c>
      <c r="F81" t="s">
        <v>132</v>
      </c>
      <c r="G81" t="s">
        <v>133</v>
      </c>
      <c r="H81" t="s">
        <v>137</v>
      </c>
      <c r="I81" s="5">
        <v>45169</v>
      </c>
      <c r="J81" s="33"/>
    </row>
    <row r="82" spans="1:10" x14ac:dyDescent="0.3">
      <c r="A82" s="22" t="s">
        <v>55</v>
      </c>
      <c r="B82" t="s">
        <v>142</v>
      </c>
      <c r="C82" s="17">
        <v>45153</v>
      </c>
      <c r="D82">
        <v>254</v>
      </c>
      <c r="E82">
        <v>287</v>
      </c>
      <c r="F82" t="s">
        <v>132</v>
      </c>
      <c r="G82" t="s">
        <v>132</v>
      </c>
      <c r="H82" t="s">
        <v>137</v>
      </c>
      <c r="I82" s="5">
        <v>45169</v>
      </c>
      <c r="J82" s="33"/>
    </row>
    <row r="83" spans="1:10" x14ac:dyDescent="0.3">
      <c r="A83" s="22" t="s">
        <v>62</v>
      </c>
      <c r="B83" t="s">
        <v>135</v>
      </c>
      <c r="C83" s="17">
        <v>45153</v>
      </c>
      <c r="D83" t="s">
        <v>132</v>
      </c>
      <c r="E83" t="s">
        <v>132</v>
      </c>
      <c r="F83" t="s">
        <v>133</v>
      </c>
      <c r="G83">
        <v>6</v>
      </c>
      <c r="H83" t="s">
        <v>136</v>
      </c>
      <c r="I83" s="5">
        <v>45169</v>
      </c>
      <c r="J83" s="33"/>
    </row>
    <row r="84" spans="1:10" x14ac:dyDescent="0.3">
      <c r="A84" s="22" t="s">
        <v>52</v>
      </c>
      <c r="B84" t="s">
        <v>130</v>
      </c>
      <c r="C84" s="17">
        <v>45175</v>
      </c>
      <c r="D84">
        <v>8.7999999999999995E-2</v>
      </c>
      <c r="E84">
        <v>0.16300000000000001</v>
      </c>
      <c r="F84" t="s">
        <v>132</v>
      </c>
      <c r="G84">
        <v>49</v>
      </c>
      <c r="H84" t="s">
        <v>137</v>
      </c>
      <c r="I84" s="5">
        <v>45191</v>
      </c>
      <c r="J84" s="33"/>
    </row>
    <row r="85" spans="1:10" x14ac:dyDescent="0.3">
      <c r="A85" s="22" t="s">
        <v>55</v>
      </c>
      <c r="B85" t="s">
        <v>142</v>
      </c>
      <c r="C85" s="17">
        <v>45175</v>
      </c>
      <c r="D85">
        <v>34.1</v>
      </c>
      <c r="E85">
        <v>51.5</v>
      </c>
      <c r="F85" t="s">
        <v>132</v>
      </c>
      <c r="G85">
        <v>18</v>
      </c>
      <c r="H85" t="s">
        <v>137</v>
      </c>
      <c r="I85" s="5">
        <v>45191</v>
      </c>
      <c r="J85" s="33"/>
    </row>
    <row r="86" spans="1:10" x14ac:dyDescent="0.3">
      <c r="A86" s="22" t="s">
        <v>62</v>
      </c>
      <c r="B86" t="s">
        <v>135</v>
      </c>
      <c r="C86" s="17">
        <v>45175</v>
      </c>
      <c r="D86" t="s">
        <v>132</v>
      </c>
      <c r="E86" t="s">
        <v>132</v>
      </c>
      <c r="F86" t="s">
        <v>133</v>
      </c>
      <c r="G86" t="s">
        <v>133</v>
      </c>
      <c r="H86" t="s">
        <v>136</v>
      </c>
      <c r="I86" s="5">
        <v>45191</v>
      </c>
      <c r="J86" s="33"/>
    </row>
    <row r="87" spans="1:10" x14ac:dyDescent="0.3">
      <c r="A87" s="22" t="s">
        <v>52</v>
      </c>
      <c r="B87" t="s">
        <v>130</v>
      </c>
      <c r="C87" s="17">
        <v>45209</v>
      </c>
      <c r="D87">
        <v>1.32</v>
      </c>
      <c r="E87">
        <v>1.49</v>
      </c>
      <c r="F87" t="s">
        <v>132</v>
      </c>
      <c r="G87" t="s">
        <v>133</v>
      </c>
      <c r="H87" t="s">
        <v>134</v>
      </c>
      <c r="I87" s="5">
        <v>45229</v>
      </c>
      <c r="J87" s="33">
        <f>I87+14</f>
        <v>45243</v>
      </c>
    </row>
    <row r="88" spans="1:10" x14ac:dyDescent="0.3">
      <c r="A88" s="22" t="s">
        <v>55</v>
      </c>
      <c r="B88" t="s">
        <v>142</v>
      </c>
      <c r="C88" s="17">
        <v>45209</v>
      </c>
      <c r="D88">
        <v>74.3</v>
      </c>
      <c r="E88">
        <v>89.1</v>
      </c>
      <c r="F88" t="s">
        <v>132</v>
      </c>
      <c r="G88" t="s">
        <v>132</v>
      </c>
      <c r="H88" t="s">
        <v>134</v>
      </c>
      <c r="I88" s="5">
        <v>45229</v>
      </c>
      <c r="J88" s="33">
        <f>I88+14</f>
        <v>45243</v>
      </c>
    </row>
    <row r="89" spans="1:10" x14ac:dyDescent="0.3">
      <c r="A89" s="22" t="s">
        <v>62</v>
      </c>
      <c r="B89" t="s">
        <v>135</v>
      </c>
      <c r="C89" s="17">
        <v>45209</v>
      </c>
      <c r="D89" t="s">
        <v>132</v>
      </c>
      <c r="E89" t="s">
        <v>132</v>
      </c>
      <c r="F89" t="s">
        <v>133</v>
      </c>
      <c r="G89">
        <v>8</v>
      </c>
      <c r="H89" t="s">
        <v>136</v>
      </c>
      <c r="I89" s="5">
        <v>45229</v>
      </c>
      <c r="J89" s="33"/>
    </row>
    <row r="90" spans="1:10" x14ac:dyDescent="0.3">
      <c r="A90" s="22" t="s">
        <v>52</v>
      </c>
      <c r="B90" t="s">
        <v>130</v>
      </c>
      <c r="C90" s="17">
        <v>45215</v>
      </c>
      <c r="D90" s="30" t="s">
        <v>144</v>
      </c>
      <c r="E90" s="30" t="s">
        <v>144</v>
      </c>
      <c r="F90" s="30" t="s">
        <v>132</v>
      </c>
      <c r="G90" s="30">
        <v>30</v>
      </c>
      <c r="H90" t="s">
        <v>134</v>
      </c>
      <c r="I90" s="5">
        <v>45229</v>
      </c>
      <c r="J90" s="33">
        <f>I90+14</f>
        <v>45243</v>
      </c>
    </row>
    <row r="91" spans="1:10" x14ac:dyDescent="0.3">
      <c r="A91" s="22" t="s">
        <v>52</v>
      </c>
      <c r="B91" t="s">
        <v>130</v>
      </c>
      <c r="C91" s="17">
        <v>45237</v>
      </c>
      <c r="D91" s="30" t="s">
        <v>131</v>
      </c>
      <c r="E91" s="30" t="s">
        <v>131</v>
      </c>
      <c r="F91" s="30" t="s">
        <v>132</v>
      </c>
      <c r="G91" s="30">
        <v>34</v>
      </c>
      <c r="H91" t="s">
        <v>137</v>
      </c>
      <c r="I91" s="5">
        <v>45275</v>
      </c>
      <c r="J91" s="33"/>
    </row>
    <row r="92" spans="1:10" x14ac:dyDescent="0.3">
      <c r="A92" s="22" t="s">
        <v>55</v>
      </c>
      <c r="B92" t="s">
        <v>142</v>
      </c>
      <c r="C92" s="17">
        <v>45237</v>
      </c>
      <c r="D92">
        <v>95.9</v>
      </c>
      <c r="E92">
        <v>106</v>
      </c>
      <c r="F92" t="s">
        <v>132</v>
      </c>
      <c r="G92" t="s">
        <v>132</v>
      </c>
      <c r="H92" t="s">
        <v>137</v>
      </c>
      <c r="I92" s="5">
        <v>45275</v>
      </c>
      <c r="J92" s="33"/>
    </row>
    <row r="93" spans="1:10" x14ac:dyDescent="0.3">
      <c r="A93" s="22" t="s">
        <v>62</v>
      </c>
      <c r="B93" t="s">
        <v>135</v>
      </c>
      <c r="C93" s="17">
        <v>45237</v>
      </c>
      <c r="D93" t="s">
        <v>132</v>
      </c>
      <c r="E93" t="s">
        <v>132</v>
      </c>
      <c r="F93" t="s">
        <v>133</v>
      </c>
      <c r="G93" t="s">
        <v>133</v>
      </c>
      <c r="H93" t="s">
        <v>136</v>
      </c>
      <c r="I93" s="5">
        <v>45275</v>
      </c>
      <c r="J93" s="33"/>
    </row>
    <row r="94" spans="1:10" x14ac:dyDescent="0.3">
      <c r="A94" s="22" t="s">
        <v>52</v>
      </c>
      <c r="B94" t="s">
        <v>130</v>
      </c>
      <c r="C94" s="17">
        <v>45278</v>
      </c>
      <c r="D94">
        <v>5.22</v>
      </c>
      <c r="E94">
        <v>5.47</v>
      </c>
      <c r="F94" t="s">
        <v>132</v>
      </c>
      <c r="G94">
        <v>42</v>
      </c>
      <c r="H94" t="s">
        <v>137</v>
      </c>
      <c r="I94" s="5">
        <v>45302</v>
      </c>
      <c r="J94" s="33"/>
    </row>
    <row r="95" spans="1:10" x14ac:dyDescent="0.3">
      <c r="A95" s="22" t="s">
        <v>55</v>
      </c>
      <c r="B95" t="s">
        <v>142</v>
      </c>
      <c r="C95" s="17">
        <v>45278</v>
      </c>
      <c r="D95">
        <v>37.1</v>
      </c>
      <c r="E95">
        <v>37.799999999999997</v>
      </c>
      <c r="F95" t="s">
        <v>132</v>
      </c>
      <c r="G95">
        <v>102</v>
      </c>
      <c r="H95" t="s">
        <v>137</v>
      </c>
      <c r="I95" s="5">
        <v>45302</v>
      </c>
      <c r="J95" s="33"/>
    </row>
    <row r="96" spans="1:10" x14ac:dyDescent="0.3">
      <c r="A96" s="22" t="s">
        <v>57</v>
      </c>
      <c r="B96" t="s">
        <v>143</v>
      </c>
      <c r="C96" s="17">
        <v>45278</v>
      </c>
      <c r="D96" t="s">
        <v>132</v>
      </c>
      <c r="E96" t="s">
        <v>132</v>
      </c>
      <c r="F96" t="s">
        <v>133</v>
      </c>
      <c r="G96">
        <v>10</v>
      </c>
      <c r="H96" t="s">
        <v>136</v>
      </c>
      <c r="I96" s="5">
        <v>45302</v>
      </c>
      <c r="J96" s="33"/>
    </row>
    <row r="97" spans="1:10" x14ac:dyDescent="0.3">
      <c r="A97" s="22" t="s">
        <v>62</v>
      </c>
      <c r="B97" t="s">
        <v>135</v>
      </c>
      <c r="C97" s="17">
        <v>45278</v>
      </c>
      <c r="D97" t="s">
        <v>132</v>
      </c>
      <c r="E97" t="s">
        <v>132</v>
      </c>
      <c r="F97" t="s">
        <v>133</v>
      </c>
      <c r="G97">
        <v>5</v>
      </c>
      <c r="H97" t="s">
        <v>136</v>
      </c>
      <c r="I97" s="5">
        <v>45302</v>
      </c>
      <c r="J97" s="33"/>
    </row>
    <row r="98" spans="1:10" x14ac:dyDescent="0.3">
      <c r="A98" s="22" t="s">
        <v>52</v>
      </c>
      <c r="B98" t="s">
        <v>130</v>
      </c>
      <c r="C98" s="17">
        <v>45294</v>
      </c>
      <c r="D98" t="s">
        <v>149</v>
      </c>
      <c r="E98" t="s">
        <v>149</v>
      </c>
      <c r="F98" t="s">
        <v>132</v>
      </c>
      <c r="G98">
        <v>25</v>
      </c>
      <c r="H98" t="s">
        <v>134</v>
      </c>
      <c r="I98" s="5">
        <v>45310</v>
      </c>
      <c r="J98" s="33">
        <f>I98+14</f>
        <v>45324</v>
      </c>
    </row>
    <row r="99" spans="1:10" x14ac:dyDescent="0.3">
      <c r="A99" s="22" t="s">
        <v>55</v>
      </c>
      <c r="B99" t="s">
        <v>142</v>
      </c>
      <c r="C99" s="17">
        <v>45294</v>
      </c>
      <c r="D99">
        <v>274</v>
      </c>
      <c r="E99">
        <v>308</v>
      </c>
      <c r="F99" t="s">
        <v>132</v>
      </c>
      <c r="G99" t="s">
        <v>132</v>
      </c>
      <c r="H99" t="s">
        <v>134</v>
      </c>
      <c r="I99" s="5">
        <v>45310</v>
      </c>
      <c r="J99" s="33">
        <f>I99+14</f>
        <v>45324</v>
      </c>
    </row>
    <row r="100" spans="1:10" x14ac:dyDescent="0.3">
      <c r="A100" s="22" t="s">
        <v>62</v>
      </c>
      <c r="B100" t="s">
        <v>135</v>
      </c>
      <c r="C100" s="17">
        <v>45294</v>
      </c>
      <c r="D100" t="s">
        <v>132</v>
      </c>
      <c r="E100" t="s">
        <v>132</v>
      </c>
      <c r="F100" t="s">
        <v>133</v>
      </c>
      <c r="G100">
        <v>8</v>
      </c>
      <c r="H100" t="s">
        <v>136</v>
      </c>
      <c r="I100" s="5">
        <v>45310</v>
      </c>
      <c r="J100" s="33"/>
    </row>
    <row r="101" spans="1:10" x14ac:dyDescent="0.3">
      <c r="A101" s="22" t="s">
        <v>57</v>
      </c>
      <c r="B101" t="s">
        <v>143</v>
      </c>
      <c r="C101" s="17">
        <v>45299</v>
      </c>
      <c r="D101" t="s">
        <v>132</v>
      </c>
      <c r="E101" t="s">
        <v>132</v>
      </c>
      <c r="F101" t="s">
        <v>133</v>
      </c>
      <c r="G101">
        <v>365</v>
      </c>
      <c r="H101" t="s">
        <v>136</v>
      </c>
      <c r="I101" s="5">
        <v>45310</v>
      </c>
      <c r="J101" s="33"/>
    </row>
    <row r="102" spans="1:10" x14ac:dyDescent="0.3">
      <c r="A102" s="22" t="s">
        <v>52</v>
      </c>
      <c r="B102" t="s">
        <v>130</v>
      </c>
      <c r="C102" s="17">
        <v>45328</v>
      </c>
      <c r="D102">
        <v>1.7000000000000001E-2</v>
      </c>
      <c r="E102">
        <v>2.1000000000000001E-2</v>
      </c>
      <c r="F102" t="s">
        <v>132</v>
      </c>
      <c r="G102">
        <v>11</v>
      </c>
      <c r="H102" t="s">
        <v>137</v>
      </c>
      <c r="I102" s="5">
        <v>45456</v>
      </c>
      <c r="J102" s="33"/>
    </row>
    <row r="103" spans="1:10" x14ac:dyDescent="0.3">
      <c r="A103" s="22" t="s">
        <v>55</v>
      </c>
      <c r="B103" t="s">
        <v>142</v>
      </c>
      <c r="C103" s="17">
        <v>45328</v>
      </c>
      <c r="D103">
        <v>103</v>
      </c>
      <c r="E103">
        <v>129</v>
      </c>
      <c r="F103" t="s">
        <v>132</v>
      </c>
      <c r="G103" t="s">
        <v>132</v>
      </c>
      <c r="H103" t="s">
        <v>137</v>
      </c>
      <c r="I103" s="5">
        <v>45456</v>
      </c>
      <c r="J103" s="33"/>
    </row>
    <row r="104" spans="1:10" x14ac:dyDescent="0.3">
      <c r="A104" s="22" t="s">
        <v>62</v>
      </c>
      <c r="B104" t="s">
        <v>135</v>
      </c>
      <c r="C104" s="17">
        <v>45328</v>
      </c>
      <c r="D104" s="30" t="s">
        <v>132</v>
      </c>
      <c r="E104" s="30" t="s">
        <v>132</v>
      </c>
      <c r="F104" s="30" t="s">
        <v>133</v>
      </c>
      <c r="G104" s="30">
        <v>22</v>
      </c>
      <c r="H104" t="s">
        <v>136</v>
      </c>
      <c r="I104" s="5">
        <v>45456</v>
      </c>
      <c r="J104" s="33"/>
    </row>
    <row r="105" spans="1:10" x14ac:dyDescent="0.3">
      <c r="A105" s="22" t="s">
        <v>52</v>
      </c>
      <c r="B105" t="s">
        <v>130</v>
      </c>
      <c r="C105" s="17">
        <v>45357</v>
      </c>
      <c r="D105" s="30">
        <v>3.4000000000000002E-2</v>
      </c>
      <c r="E105" s="30">
        <v>4.8000000000000001E-2</v>
      </c>
      <c r="F105" s="30" t="s">
        <v>132</v>
      </c>
      <c r="G105" s="30">
        <v>88</v>
      </c>
      <c r="H105" t="s">
        <v>134</v>
      </c>
      <c r="I105" s="5">
        <v>45456</v>
      </c>
      <c r="J105" s="33">
        <f>I105+14</f>
        <v>45470</v>
      </c>
    </row>
    <row r="106" spans="1:10" x14ac:dyDescent="0.3">
      <c r="A106" s="22" t="s">
        <v>55</v>
      </c>
      <c r="B106" t="s">
        <v>142</v>
      </c>
      <c r="C106" s="17">
        <v>45357</v>
      </c>
      <c r="D106">
        <v>90.4</v>
      </c>
      <c r="E106">
        <v>96.8</v>
      </c>
      <c r="F106" t="s">
        <v>132</v>
      </c>
      <c r="G106">
        <v>33</v>
      </c>
      <c r="H106" t="s">
        <v>134</v>
      </c>
      <c r="I106" s="5">
        <v>45456</v>
      </c>
      <c r="J106" s="33">
        <f>I106+14</f>
        <v>45470</v>
      </c>
    </row>
    <row r="107" spans="1:10" x14ac:dyDescent="0.3">
      <c r="A107" s="22" t="s">
        <v>57</v>
      </c>
      <c r="B107" t="s">
        <v>143</v>
      </c>
      <c r="C107" s="17">
        <v>45357</v>
      </c>
      <c r="D107" t="s">
        <v>132</v>
      </c>
      <c r="E107" t="s">
        <v>132</v>
      </c>
      <c r="F107" t="s">
        <v>133</v>
      </c>
      <c r="G107">
        <v>16</v>
      </c>
      <c r="H107" t="s">
        <v>136</v>
      </c>
      <c r="I107" s="5">
        <v>45456</v>
      </c>
      <c r="J107" s="33"/>
    </row>
    <row r="108" spans="1:10" x14ac:dyDescent="0.3">
      <c r="A108" s="22" t="s">
        <v>62</v>
      </c>
      <c r="B108" t="s">
        <v>135</v>
      </c>
      <c r="C108" s="17">
        <v>45357</v>
      </c>
      <c r="D108" t="s">
        <v>132</v>
      </c>
      <c r="E108" t="s">
        <v>132</v>
      </c>
      <c r="F108" t="s">
        <v>133</v>
      </c>
      <c r="G108" t="s">
        <v>133</v>
      </c>
      <c r="H108" t="s">
        <v>136</v>
      </c>
      <c r="I108" s="5">
        <v>45456</v>
      </c>
      <c r="J108" s="33"/>
    </row>
    <row r="109" spans="1:10" x14ac:dyDescent="0.3">
      <c r="A109" s="22" t="s">
        <v>52</v>
      </c>
      <c r="B109" t="s">
        <v>130</v>
      </c>
      <c r="C109" s="17">
        <v>45391</v>
      </c>
      <c r="D109" t="s">
        <v>147</v>
      </c>
      <c r="E109">
        <v>2.1000000000000001E-2</v>
      </c>
      <c r="F109" t="s">
        <v>132</v>
      </c>
      <c r="G109">
        <v>6</v>
      </c>
      <c r="H109" t="s">
        <v>137</v>
      </c>
      <c r="I109" s="5">
        <v>45408</v>
      </c>
      <c r="J109" s="33"/>
    </row>
    <row r="110" spans="1:10" x14ac:dyDescent="0.3">
      <c r="A110" s="22" t="s">
        <v>55</v>
      </c>
      <c r="B110" t="s">
        <v>142</v>
      </c>
      <c r="C110" s="17">
        <v>45391</v>
      </c>
      <c r="D110">
        <v>200</v>
      </c>
      <c r="E110">
        <v>327</v>
      </c>
      <c r="F110" t="s">
        <v>132</v>
      </c>
      <c r="G110" t="s">
        <v>132</v>
      </c>
      <c r="H110" t="s">
        <v>137</v>
      </c>
      <c r="I110" s="5">
        <v>45408</v>
      </c>
      <c r="J110" s="33"/>
    </row>
    <row r="111" spans="1:10" x14ac:dyDescent="0.3">
      <c r="A111" s="22" t="s">
        <v>62</v>
      </c>
      <c r="B111" t="s">
        <v>135</v>
      </c>
      <c r="C111" s="17">
        <v>45391</v>
      </c>
      <c r="D111" t="s">
        <v>132</v>
      </c>
      <c r="E111" t="s">
        <v>132</v>
      </c>
      <c r="F111" t="s">
        <v>133</v>
      </c>
      <c r="G111">
        <v>22</v>
      </c>
      <c r="H111" t="s">
        <v>136</v>
      </c>
      <c r="I111" s="5">
        <v>45408</v>
      </c>
      <c r="J111" s="33"/>
    </row>
    <row r="112" spans="1:10" x14ac:dyDescent="0.3">
      <c r="A112" s="22" t="s">
        <v>52</v>
      </c>
      <c r="B112" t="s">
        <v>130</v>
      </c>
      <c r="C112" s="17">
        <v>45426</v>
      </c>
      <c r="D112" s="30">
        <v>0.69499999999999995</v>
      </c>
      <c r="E112" s="30">
        <v>1.1399999999999999</v>
      </c>
      <c r="F112" s="30" t="s">
        <v>132</v>
      </c>
      <c r="G112" s="30">
        <v>6</v>
      </c>
      <c r="H112" t="s">
        <v>137</v>
      </c>
      <c r="I112" s="5">
        <v>45456</v>
      </c>
      <c r="J112" s="33"/>
    </row>
    <row r="113" spans="1:10" x14ac:dyDescent="0.3">
      <c r="A113" s="22" t="s">
        <v>55</v>
      </c>
      <c r="B113" t="s">
        <v>142</v>
      </c>
      <c r="C113" s="17">
        <v>45426</v>
      </c>
      <c r="D113">
        <v>280</v>
      </c>
      <c r="E113">
        <v>450</v>
      </c>
      <c r="F113" t="s">
        <v>132</v>
      </c>
      <c r="G113" t="s">
        <v>132</v>
      </c>
      <c r="H113" t="s">
        <v>137</v>
      </c>
      <c r="I113" s="5">
        <v>45456</v>
      </c>
      <c r="J113" s="33"/>
    </row>
    <row r="114" spans="1:10" x14ac:dyDescent="0.3">
      <c r="A114" s="22" t="s">
        <v>62</v>
      </c>
      <c r="B114" t="s">
        <v>135</v>
      </c>
      <c r="C114" s="17">
        <v>45426</v>
      </c>
      <c r="D114" t="s">
        <v>132</v>
      </c>
      <c r="E114" t="s">
        <v>132</v>
      </c>
      <c r="F114" t="s">
        <v>133</v>
      </c>
      <c r="G114">
        <v>5</v>
      </c>
      <c r="H114" t="s">
        <v>136</v>
      </c>
      <c r="I114" s="5">
        <v>45456</v>
      </c>
      <c r="J114" s="33"/>
    </row>
    <row r="115" spans="1:10" x14ac:dyDescent="0.3">
      <c r="A115" s="22" t="s">
        <v>52</v>
      </c>
      <c r="B115" t="s">
        <v>130</v>
      </c>
      <c r="C115" s="17">
        <v>45454</v>
      </c>
      <c r="D115">
        <v>0.124</v>
      </c>
      <c r="E115">
        <v>0.19700000000000001</v>
      </c>
      <c r="F115" t="s">
        <v>132</v>
      </c>
      <c r="G115">
        <v>45</v>
      </c>
      <c r="H115" t="s">
        <v>134</v>
      </c>
      <c r="I115" s="5">
        <v>45468</v>
      </c>
      <c r="J115" s="33">
        <f>I115+14</f>
        <v>45482</v>
      </c>
    </row>
    <row r="116" spans="1:10" x14ac:dyDescent="0.3">
      <c r="A116" s="22" t="s">
        <v>55</v>
      </c>
      <c r="B116" t="s">
        <v>142</v>
      </c>
      <c r="C116" s="17">
        <v>45454</v>
      </c>
      <c r="D116">
        <v>216</v>
      </c>
      <c r="E116">
        <v>253</v>
      </c>
      <c r="F116" t="s">
        <v>132</v>
      </c>
      <c r="G116">
        <v>24</v>
      </c>
      <c r="H116" t="s">
        <v>134</v>
      </c>
      <c r="I116" s="5">
        <v>45468</v>
      </c>
      <c r="J116" s="33">
        <f>I116+14</f>
        <v>45482</v>
      </c>
    </row>
    <row r="117" spans="1:10" x14ac:dyDescent="0.3">
      <c r="A117" s="22" t="s">
        <v>57</v>
      </c>
      <c r="B117" t="s">
        <v>143</v>
      </c>
      <c r="C117" s="17">
        <v>45454</v>
      </c>
      <c r="D117" t="s">
        <v>132</v>
      </c>
      <c r="E117" t="s">
        <v>132</v>
      </c>
      <c r="F117" t="s">
        <v>133</v>
      </c>
      <c r="G117">
        <v>15</v>
      </c>
      <c r="H117" t="s">
        <v>136</v>
      </c>
      <c r="I117" s="5">
        <v>45468</v>
      </c>
      <c r="J117" s="33"/>
    </row>
    <row r="118" spans="1:10" x14ac:dyDescent="0.3">
      <c r="A118" s="22" t="s">
        <v>62</v>
      </c>
      <c r="B118" t="s">
        <v>135</v>
      </c>
      <c r="C118" s="17">
        <v>45454</v>
      </c>
      <c r="D118" t="s">
        <v>132</v>
      </c>
      <c r="E118" t="s">
        <v>132</v>
      </c>
      <c r="F118" t="s">
        <v>133</v>
      </c>
      <c r="G118" t="s">
        <v>133</v>
      </c>
      <c r="H118" t="s">
        <v>136</v>
      </c>
      <c r="I118" s="5">
        <v>45468</v>
      </c>
      <c r="J118" s="33"/>
    </row>
    <row r="119" spans="1:10" x14ac:dyDescent="0.3">
      <c r="A119" s="22" t="s">
        <v>52</v>
      </c>
      <c r="B119" t="s">
        <v>130</v>
      </c>
      <c r="C119" s="17">
        <v>45489</v>
      </c>
      <c r="D119">
        <v>15</v>
      </c>
      <c r="E119">
        <v>26.8</v>
      </c>
      <c r="F119" t="s">
        <v>132</v>
      </c>
      <c r="G119">
        <v>188</v>
      </c>
      <c r="H119" t="s">
        <v>137</v>
      </c>
      <c r="I119" s="5">
        <v>45502</v>
      </c>
      <c r="J119" s="33"/>
    </row>
    <row r="120" spans="1:10" x14ac:dyDescent="0.3">
      <c r="A120" s="22" t="s">
        <v>55</v>
      </c>
      <c r="B120" t="s">
        <v>142</v>
      </c>
      <c r="C120" s="17">
        <v>45489</v>
      </c>
      <c r="D120">
        <v>176</v>
      </c>
      <c r="E120">
        <v>243</v>
      </c>
      <c r="F120" t="s">
        <v>132</v>
      </c>
      <c r="G120" t="s">
        <v>132</v>
      </c>
      <c r="H120" t="s">
        <v>137</v>
      </c>
      <c r="I120" s="5">
        <v>45502</v>
      </c>
      <c r="J120" s="33"/>
    </row>
    <row r="121" spans="1:10" x14ac:dyDescent="0.3">
      <c r="A121" s="22" t="s">
        <v>62</v>
      </c>
      <c r="B121" t="s">
        <v>135</v>
      </c>
      <c r="C121" s="17">
        <v>45489</v>
      </c>
      <c r="D121" t="s">
        <v>132</v>
      </c>
      <c r="E121" t="s">
        <v>132</v>
      </c>
      <c r="F121" t="s">
        <v>133</v>
      </c>
      <c r="G121" t="s">
        <v>133</v>
      </c>
      <c r="H121" t="s">
        <v>136</v>
      </c>
      <c r="I121" s="5">
        <v>45502</v>
      </c>
      <c r="J121" s="33"/>
    </row>
    <row r="122" spans="1:10" x14ac:dyDescent="0.3">
      <c r="A122" s="22" t="s">
        <v>52</v>
      </c>
      <c r="B122" t="s">
        <v>130</v>
      </c>
      <c r="C122" s="17">
        <v>45525</v>
      </c>
      <c r="D122" s="30" t="s">
        <v>150</v>
      </c>
      <c r="E122" s="30">
        <v>5.8</v>
      </c>
      <c r="F122" s="30" t="s">
        <v>132</v>
      </c>
      <c r="G122" s="30" t="s">
        <v>133</v>
      </c>
      <c r="H122" t="s">
        <v>137</v>
      </c>
      <c r="I122" s="5">
        <v>45534</v>
      </c>
      <c r="J122" s="33"/>
    </row>
    <row r="123" spans="1:10" x14ac:dyDescent="0.3">
      <c r="A123" s="22" t="s">
        <v>55</v>
      </c>
      <c r="B123" t="s">
        <v>142</v>
      </c>
      <c r="C123" s="17">
        <v>45525</v>
      </c>
      <c r="D123">
        <v>133</v>
      </c>
      <c r="E123">
        <v>165</v>
      </c>
      <c r="F123" t="s">
        <v>132</v>
      </c>
      <c r="G123" t="s">
        <v>132</v>
      </c>
      <c r="H123" t="s">
        <v>137</v>
      </c>
      <c r="I123" s="5">
        <v>45534</v>
      </c>
      <c r="J123" s="33"/>
    </row>
    <row r="124" spans="1:10" x14ac:dyDescent="0.3">
      <c r="A124" s="22" t="s">
        <v>62</v>
      </c>
      <c r="B124" t="s">
        <v>135</v>
      </c>
      <c r="C124" s="17">
        <v>45525</v>
      </c>
      <c r="D124" t="s">
        <v>132</v>
      </c>
      <c r="E124" t="s">
        <v>132</v>
      </c>
      <c r="F124" t="s">
        <v>133</v>
      </c>
      <c r="G124" t="s">
        <v>133</v>
      </c>
      <c r="H124" t="s">
        <v>136</v>
      </c>
      <c r="I124" s="5">
        <v>45534</v>
      </c>
      <c r="J124" s="33"/>
    </row>
    <row r="125" spans="1:10" x14ac:dyDescent="0.3">
      <c r="A125" s="22" t="s">
        <v>55</v>
      </c>
      <c r="B125" t="s">
        <v>142</v>
      </c>
      <c r="C125" s="17">
        <v>45583</v>
      </c>
      <c r="D125">
        <v>216</v>
      </c>
      <c r="E125">
        <v>320</v>
      </c>
      <c r="F125" t="s">
        <v>132</v>
      </c>
      <c r="G125" t="s">
        <v>132</v>
      </c>
      <c r="H125" t="s">
        <v>134</v>
      </c>
      <c r="I125" s="5">
        <v>45593</v>
      </c>
      <c r="J125" s="33">
        <f>I125+14</f>
        <v>45607</v>
      </c>
    </row>
    <row r="126" spans="1:10" x14ac:dyDescent="0.3">
      <c r="A126" s="22" t="s">
        <v>55</v>
      </c>
      <c r="B126" t="s">
        <v>142</v>
      </c>
      <c r="C126" s="17">
        <v>45608</v>
      </c>
      <c r="D126">
        <v>245</v>
      </c>
      <c r="E126">
        <v>304</v>
      </c>
      <c r="F126" t="s">
        <v>132</v>
      </c>
      <c r="G126" t="s">
        <v>132</v>
      </c>
      <c r="H126" t="s">
        <v>137</v>
      </c>
      <c r="I126" s="5">
        <v>45617</v>
      </c>
      <c r="J126" s="33"/>
    </row>
    <row r="127" spans="1:10" x14ac:dyDescent="0.3">
      <c r="A127" s="22" t="s">
        <v>52</v>
      </c>
      <c r="B127" t="s">
        <v>130</v>
      </c>
      <c r="C127" s="17">
        <v>45637</v>
      </c>
      <c r="D127" t="s">
        <v>146</v>
      </c>
      <c r="E127">
        <v>3.7999999999999999E-2</v>
      </c>
      <c r="F127" t="s">
        <v>132</v>
      </c>
      <c r="G127" t="s">
        <v>133</v>
      </c>
      <c r="H127" t="s">
        <v>137</v>
      </c>
      <c r="I127" s="5">
        <v>45649</v>
      </c>
      <c r="J127" s="33"/>
    </row>
    <row r="128" spans="1:10" x14ac:dyDescent="0.3">
      <c r="A128" s="22" t="s">
        <v>55</v>
      </c>
      <c r="B128" t="s">
        <v>142</v>
      </c>
      <c r="C128" s="17">
        <v>45637</v>
      </c>
      <c r="D128">
        <v>129</v>
      </c>
      <c r="E128">
        <v>237</v>
      </c>
      <c r="F128" t="s">
        <v>132</v>
      </c>
      <c r="G128" t="s">
        <v>133</v>
      </c>
      <c r="H128" t="s">
        <v>137</v>
      </c>
      <c r="I128" s="5">
        <v>45649</v>
      </c>
      <c r="J128" s="33"/>
    </row>
    <row r="129" spans="1:10" x14ac:dyDescent="0.3">
      <c r="A129" s="22" t="s">
        <v>57</v>
      </c>
      <c r="B129" t="s">
        <v>143</v>
      </c>
      <c r="C129" s="17">
        <v>45637</v>
      </c>
      <c r="D129" t="s">
        <v>132</v>
      </c>
      <c r="E129" t="s">
        <v>132</v>
      </c>
      <c r="F129" t="s">
        <v>132</v>
      </c>
      <c r="G129">
        <v>28</v>
      </c>
      <c r="H129" t="s">
        <v>136</v>
      </c>
      <c r="I129" s="5">
        <v>45649</v>
      </c>
      <c r="J129" s="33"/>
    </row>
    <row r="130" spans="1:10" x14ac:dyDescent="0.3">
      <c r="A130" s="22" t="s">
        <v>62</v>
      </c>
      <c r="B130" t="s">
        <v>135</v>
      </c>
      <c r="C130" s="17">
        <v>45637</v>
      </c>
      <c r="D130" t="s">
        <v>132</v>
      </c>
      <c r="E130" t="s">
        <v>132</v>
      </c>
      <c r="F130" t="s">
        <v>133</v>
      </c>
      <c r="G130" t="s">
        <v>133</v>
      </c>
      <c r="H130" t="s">
        <v>136</v>
      </c>
      <c r="I130" s="5">
        <v>45649</v>
      </c>
      <c r="J130" s="33"/>
    </row>
    <row r="131" spans="1:10" x14ac:dyDescent="0.3">
      <c r="A131" s="22" t="s">
        <v>55</v>
      </c>
      <c r="B131" t="s">
        <v>142</v>
      </c>
      <c r="C131" s="17">
        <v>45677</v>
      </c>
      <c r="D131">
        <v>188</v>
      </c>
      <c r="E131">
        <v>256</v>
      </c>
      <c r="F131" t="s">
        <v>132</v>
      </c>
      <c r="G131" t="s">
        <v>132</v>
      </c>
      <c r="H131" t="s">
        <v>134</v>
      </c>
      <c r="I131" s="5">
        <v>45692</v>
      </c>
      <c r="J131" s="33">
        <f>I131+14</f>
        <v>45706</v>
      </c>
    </row>
    <row r="132" spans="1:10" x14ac:dyDescent="0.3">
      <c r="A132" s="22" t="s">
        <v>57</v>
      </c>
      <c r="B132" t="s">
        <v>143</v>
      </c>
      <c r="C132" s="17">
        <v>45677</v>
      </c>
      <c r="D132" t="s">
        <v>132</v>
      </c>
      <c r="E132" t="s">
        <v>132</v>
      </c>
      <c r="F132" t="s">
        <v>133</v>
      </c>
      <c r="G132">
        <v>9</v>
      </c>
      <c r="H132" t="s">
        <v>136</v>
      </c>
      <c r="I132" s="5">
        <v>45692</v>
      </c>
      <c r="J132" s="33"/>
    </row>
    <row r="133" spans="1:10" x14ac:dyDescent="0.3">
      <c r="A133" s="22" t="s">
        <v>62</v>
      </c>
      <c r="B133" t="s">
        <v>135</v>
      </c>
      <c r="C133" s="17">
        <v>45677</v>
      </c>
      <c r="D133" t="s">
        <v>132</v>
      </c>
      <c r="E133" t="s">
        <v>132</v>
      </c>
      <c r="F133" t="s">
        <v>133</v>
      </c>
      <c r="G133">
        <v>6</v>
      </c>
      <c r="H133" t="s">
        <v>136</v>
      </c>
      <c r="I133" s="5">
        <v>45692</v>
      </c>
      <c r="J133" s="33"/>
    </row>
    <row r="134" spans="1:10" x14ac:dyDescent="0.3">
      <c r="A134" s="22" t="s">
        <v>52</v>
      </c>
      <c r="B134" t="s">
        <v>130</v>
      </c>
      <c r="C134" s="17">
        <v>45726</v>
      </c>
      <c r="D134" s="31"/>
      <c r="E134" s="31"/>
      <c r="F134" s="31">
        <v>0.33100000000000002</v>
      </c>
      <c r="G134" s="31"/>
      <c r="H134" t="s">
        <v>137</v>
      </c>
      <c r="J134" s="23"/>
    </row>
    <row r="135" spans="1:10" x14ac:dyDescent="0.3">
      <c r="A135" s="22" t="s">
        <v>52</v>
      </c>
      <c r="B135" t="s">
        <v>130</v>
      </c>
      <c r="C135" s="17">
        <v>45726</v>
      </c>
      <c r="D135" t="s">
        <v>132</v>
      </c>
      <c r="E135" t="s">
        <v>132</v>
      </c>
      <c r="F135" t="s">
        <v>132</v>
      </c>
      <c r="G135">
        <v>20</v>
      </c>
      <c r="H135" t="s">
        <v>137</v>
      </c>
      <c r="I135" s="5">
        <v>45740</v>
      </c>
      <c r="J135" s="33"/>
    </row>
    <row r="136" spans="1:10" x14ac:dyDescent="0.3">
      <c r="A136" s="22" t="s">
        <v>55</v>
      </c>
      <c r="B136" t="s">
        <v>142</v>
      </c>
      <c r="C136" s="17">
        <v>45726</v>
      </c>
      <c r="D136">
        <v>248</v>
      </c>
      <c r="E136">
        <v>293</v>
      </c>
      <c r="F136" t="s">
        <v>132</v>
      </c>
      <c r="G136">
        <v>85</v>
      </c>
      <c r="H136" t="s">
        <v>137</v>
      </c>
      <c r="I136" s="5">
        <v>45740</v>
      </c>
      <c r="J136" s="33"/>
    </row>
    <row r="137" spans="1:10" x14ac:dyDescent="0.3">
      <c r="A137" s="22" t="s">
        <v>57</v>
      </c>
      <c r="B137" t="s">
        <v>143</v>
      </c>
      <c r="C137" s="17">
        <v>45726</v>
      </c>
      <c r="D137" t="s">
        <v>132</v>
      </c>
      <c r="E137" t="s">
        <v>132</v>
      </c>
      <c r="F137" t="s">
        <v>133</v>
      </c>
      <c r="G137">
        <v>469</v>
      </c>
      <c r="H137" t="s">
        <v>136</v>
      </c>
      <c r="I137" s="5">
        <v>45740</v>
      </c>
      <c r="J137" s="33"/>
    </row>
    <row r="138" spans="1:10" x14ac:dyDescent="0.3">
      <c r="A138" s="22" t="s">
        <v>62</v>
      </c>
      <c r="B138" t="s">
        <v>135</v>
      </c>
      <c r="C138" s="17">
        <v>45726</v>
      </c>
      <c r="D138" t="s">
        <v>132</v>
      </c>
      <c r="E138" t="s">
        <v>132</v>
      </c>
      <c r="F138" t="s">
        <v>133</v>
      </c>
      <c r="G138">
        <v>136</v>
      </c>
      <c r="H138" t="s">
        <v>136</v>
      </c>
      <c r="I138" s="5">
        <v>45740</v>
      </c>
      <c r="J138" s="33"/>
    </row>
    <row r="139" spans="1:10" x14ac:dyDescent="0.3">
      <c r="A139" s="22" t="s">
        <v>52</v>
      </c>
      <c r="B139" t="s">
        <v>130</v>
      </c>
      <c r="C139" s="17">
        <v>45747</v>
      </c>
      <c r="D139" s="31">
        <v>0.03</v>
      </c>
      <c r="E139" s="31">
        <v>3.4000000000000002E-2</v>
      </c>
      <c r="F139" s="31"/>
      <c r="G139" s="31"/>
      <c r="H139" t="s">
        <v>134</v>
      </c>
      <c r="J139" s="23"/>
    </row>
    <row r="140" spans="1:10" x14ac:dyDescent="0.3">
      <c r="A140" s="22" t="s">
        <v>52</v>
      </c>
      <c r="B140" t="s">
        <v>130</v>
      </c>
      <c r="C140" s="17">
        <v>45747</v>
      </c>
      <c r="D140" s="30">
        <v>0.03</v>
      </c>
      <c r="E140" s="30">
        <v>3.4000000000000002E-2</v>
      </c>
      <c r="F140" s="30" t="s">
        <v>132</v>
      </c>
      <c r="G140" s="30" t="s">
        <v>132</v>
      </c>
      <c r="H140" t="s">
        <v>134</v>
      </c>
      <c r="I140" s="5">
        <v>45755</v>
      </c>
      <c r="J140" s="33">
        <f>I140+14</f>
        <v>45769</v>
      </c>
    </row>
    <row r="141" spans="1:10" x14ac:dyDescent="0.3">
      <c r="A141" s="22" t="s">
        <v>52</v>
      </c>
      <c r="B141" t="s">
        <v>130</v>
      </c>
      <c r="C141" s="17">
        <v>45754</v>
      </c>
      <c r="D141" s="31">
        <v>1.6E-2</v>
      </c>
      <c r="E141" s="31">
        <v>1.7000000000000001E-2</v>
      </c>
      <c r="F141" s="31">
        <v>1.35</v>
      </c>
      <c r="G141" s="31"/>
      <c r="H141" t="s">
        <v>137</v>
      </c>
      <c r="J141" s="23"/>
    </row>
    <row r="142" spans="1:10" x14ac:dyDescent="0.3">
      <c r="A142" s="22" t="s">
        <v>52</v>
      </c>
      <c r="B142" t="s">
        <v>130</v>
      </c>
      <c r="C142" s="17">
        <v>45754</v>
      </c>
      <c r="D142">
        <v>1.6E-2</v>
      </c>
      <c r="E142">
        <v>1.7000000000000001E-2</v>
      </c>
      <c r="F142" t="s">
        <v>132</v>
      </c>
      <c r="G142">
        <v>8</v>
      </c>
      <c r="H142" t="s">
        <v>137</v>
      </c>
      <c r="I142" s="5">
        <v>45769</v>
      </c>
      <c r="J142" s="33"/>
    </row>
    <row r="143" spans="1:10" x14ac:dyDescent="0.3">
      <c r="A143" s="22" t="s">
        <v>55</v>
      </c>
      <c r="B143" t="s">
        <v>142</v>
      </c>
      <c r="C143" s="17">
        <v>45754</v>
      </c>
      <c r="D143">
        <v>21.8</v>
      </c>
      <c r="E143">
        <v>22.6</v>
      </c>
      <c r="F143" t="s">
        <v>132</v>
      </c>
      <c r="G143" t="s">
        <v>132</v>
      </c>
      <c r="H143" t="s">
        <v>134</v>
      </c>
      <c r="I143" s="5">
        <v>45769</v>
      </c>
      <c r="J143" s="33">
        <f>I143+14</f>
        <v>45783</v>
      </c>
    </row>
    <row r="144" spans="1:10" x14ac:dyDescent="0.3">
      <c r="A144" s="22" t="s">
        <v>62</v>
      </c>
      <c r="B144" t="s">
        <v>135</v>
      </c>
      <c r="C144" s="17">
        <v>45754</v>
      </c>
      <c r="D144" t="s">
        <v>132</v>
      </c>
      <c r="E144" t="s">
        <v>132</v>
      </c>
      <c r="F144" t="s">
        <v>133</v>
      </c>
      <c r="G144" t="s">
        <v>133</v>
      </c>
      <c r="H144" t="s">
        <v>136</v>
      </c>
      <c r="I144" s="5">
        <v>45769</v>
      </c>
      <c r="J144" s="33"/>
    </row>
    <row r="145" spans="1:10" x14ac:dyDescent="0.3">
      <c r="A145" s="22" t="s">
        <v>52</v>
      </c>
      <c r="B145" t="s">
        <v>130</v>
      </c>
      <c r="C145" s="17">
        <v>45782</v>
      </c>
      <c r="D145" s="31" t="s">
        <v>149</v>
      </c>
      <c r="E145" s="31">
        <v>0.33900000000000002</v>
      </c>
      <c r="F145" s="31">
        <v>0.88900000000000001</v>
      </c>
      <c r="G145" s="31"/>
      <c r="H145" t="s">
        <v>137</v>
      </c>
      <c r="J145" s="23"/>
    </row>
    <row r="146" spans="1:10" x14ac:dyDescent="0.3">
      <c r="A146" s="22" t="s">
        <v>52</v>
      </c>
      <c r="B146" t="s">
        <v>130</v>
      </c>
      <c r="C146" s="17">
        <v>45782</v>
      </c>
      <c r="D146" t="s">
        <v>149</v>
      </c>
      <c r="E146">
        <v>0.33900000000000002</v>
      </c>
      <c r="F146" t="s">
        <v>132</v>
      </c>
      <c r="G146">
        <v>54</v>
      </c>
      <c r="H146" t="s">
        <v>137</v>
      </c>
      <c r="I146" s="5">
        <v>45798</v>
      </c>
      <c r="J146" s="33"/>
    </row>
    <row r="147" spans="1:10" x14ac:dyDescent="0.3">
      <c r="A147" s="22" t="s">
        <v>55</v>
      </c>
      <c r="B147" t="s">
        <v>142</v>
      </c>
      <c r="C147" s="17">
        <v>45782</v>
      </c>
      <c r="D147">
        <v>190</v>
      </c>
      <c r="E147">
        <v>253</v>
      </c>
      <c r="F147" t="s">
        <v>132</v>
      </c>
      <c r="G147" t="s">
        <v>132</v>
      </c>
      <c r="H147" t="s">
        <v>137</v>
      </c>
      <c r="I147" s="5">
        <v>45798</v>
      </c>
      <c r="J147" s="33"/>
    </row>
    <row r="148" spans="1:10" x14ac:dyDescent="0.3">
      <c r="A148" s="22" t="s">
        <v>62</v>
      </c>
      <c r="B148" t="s">
        <v>135</v>
      </c>
      <c r="C148" s="17">
        <v>45782</v>
      </c>
      <c r="D148" t="s">
        <v>132</v>
      </c>
      <c r="E148" t="s">
        <v>132</v>
      </c>
      <c r="F148" t="s">
        <v>133</v>
      </c>
      <c r="G148">
        <v>10</v>
      </c>
      <c r="H148" t="s">
        <v>136</v>
      </c>
      <c r="I148" s="5">
        <v>45798</v>
      </c>
      <c r="J148" s="33"/>
    </row>
    <row r="149" spans="1:10" x14ac:dyDescent="0.3">
      <c r="A149" s="22" t="s">
        <v>52</v>
      </c>
      <c r="B149" t="s">
        <v>130</v>
      </c>
      <c r="C149" s="17">
        <v>45811</v>
      </c>
      <c r="D149" s="31">
        <v>1.57</v>
      </c>
      <c r="E149" s="31">
        <v>2.94</v>
      </c>
      <c r="F149" s="31">
        <v>0.25900000000000001</v>
      </c>
      <c r="G149" s="31">
        <v>0.20100000000000001</v>
      </c>
      <c r="H149" t="s">
        <v>137</v>
      </c>
      <c r="J149" s="23"/>
    </row>
    <row r="150" spans="1:10" x14ac:dyDescent="0.3">
      <c r="A150" s="22" t="s">
        <v>52</v>
      </c>
      <c r="B150" t="s">
        <v>130</v>
      </c>
      <c r="C150" s="17">
        <v>45811</v>
      </c>
      <c r="D150" s="30">
        <v>1.57</v>
      </c>
      <c r="E150" s="30">
        <v>2.94</v>
      </c>
      <c r="F150" s="30" t="s">
        <v>132</v>
      </c>
      <c r="G150" s="30">
        <v>15</v>
      </c>
      <c r="H150" t="s">
        <v>134</v>
      </c>
      <c r="I150" s="5">
        <v>45824</v>
      </c>
      <c r="J150" s="33">
        <f>I150+14</f>
        <v>45838</v>
      </c>
    </row>
    <row r="151" spans="1:10" x14ac:dyDescent="0.3">
      <c r="A151" s="22" t="s">
        <v>55</v>
      </c>
      <c r="B151" t="s">
        <v>142</v>
      </c>
      <c r="C151" s="17">
        <v>45811</v>
      </c>
      <c r="D151">
        <v>103</v>
      </c>
      <c r="E151">
        <v>155</v>
      </c>
      <c r="F151" t="s">
        <v>132</v>
      </c>
      <c r="G151">
        <v>305</v>
      </c>
      <c r="H151" t="s">
        <v>137</v>
      </c>
      <c r="I151" s="5">
        <v>45824</v>
      </c>
      <c r="J151" s="33"/>
    </row>
    <row r="152" spans="1:10" x14ac:dyDescent="0.3">
      <c r="A152" s="22" t="s">
        <v>57</v>
      </c>
      <c r="B152" t="s">
        <v>143</v>
      </c>
      <c r="C152" s="17">
        <v>45811</v>
      </c>
      <c r="D152" t="s">
        <v>132</v>
      </c>
      <c r="E152" t="s">
        <v>132</v>
      </c>
      <c r="F152" t="s">
        <v>133</v>
      </c>
      <c r="G152">
        <v>24</v>
      </c>
      <c r="H152" t="s">
        <v>136</v>
      </c>
      <c r="I152" s="5">
        <v>45824</v>
      </c>
      <c r="J152" s="33"/>
    </row>
    <row r="153" spans="1:10" x14ac:dyDescent="0.3">
      <c r="A153" s="22" t="s">
        <v>62</v>
      </c>
      <c r="B153" t="s">
        <v>135</v>
      </c>
      <c r="C153" s="17">
        <v>45811</v>
      </c>
      <c r="D153" t="s">
        <v>132</v>
      </c>
      <c r="E153" t="s">
        <v>132</v>
      </c>
      <c r="F153" t="s">
        <v>133</v>
      </c>
      <c r="G153">
        <v>25</v>
      </c>
      <c r="H153" t="s">
        <v>136</v>
      </c>
      <c r="I153" s="5">
        <v>45824</v>
      </c>
      <c r="J153" s="33"/>
    </row>
    <row r="154" spans="1:10" x14ac:dyDescent="0.3">
      <c r="A154" s="22" t="s">
        <v>55</v>
      </c>
      <c r="B154" t="s">
        <v>142</v>
      </c>
      <c r="C154" s="17">
        <v>45845</v>
      </c>
      <c r="D154">
        <v>106</v>
      </c>
      <c r="E154">
        <v>132</v>
      </c>
      <c r="F154" t="s">
        <v>132</v>
      </c>
      <c r="G154" t="s">
        <v>132</v>
      </c>
      <c r="H154" t="s">
        <v>134</v>
      </c>
      <c r="I154" s="5">
        <v>45854</v>
      </c>
      <c r="J154" s="33">
        <f>I154+14</f>
        <v>45868</v>
      </c>
    </row>
    <row r="155" spans="1:10" x14ac:dyDescent="0.3">
      <c r="A155" s="22" t="s">
        <v>62</v>
      </c>
      <c r="B155" t="s">
        <v>135</v>
      </c>
      <c r="C155" s="17">
        <v>45845</v>
      </c>
      <c r="D155" t="s">
        <v>132</v>
      </c>
      <c r="E155" t="s">
        <v>132</v>
      </c>
      <c r="F155" t="s">
        <v>133</v>
      </c>
      <c r="G155">
        <v>7</v>
      </c>
      <c r="H155" t="s">
        <v>136</v>
      </c>
      <c r="I155" s="5">
        <v>45854</v>
      </c>
      <c r="J155" s="33"/>
    </row>
    <row r="156" spans="1:10" x14ac:dyDescent="0.3">
      <c r="A156" s="22" t="s">
        <v>55</v>
      </c>
      <c r="B156" t="s">
        <v>142</v>
      </c>
      <c r="C156" s="17">
        <v>45908</v>
      </c>
      <c r="D156">
        <v>23.7</v>
      </c>
      <c r="E156">
        <v>27.8</v>
      </c>
      <c r="F156" t="s">
        <v>132</v>
      </c>
      <c r="G156" t="s">
        <v>132</v>
      </c>
      <c r="H156" t="s">
        <v>137</v>
      </c>
      <c r="I156" s="5">
        <v>45919</v>
      </c>
      <c r="J156" s="33"/>
    </row>
    <row r="157" spans="1:10" x14ac:dyDescent="0.3">
      <c r="A157" s="22" t="s">
        <v>62</v>
      </c>
      <c r="B157" t="s">
        <v>135</v>
      </c>
      <c r="C157" s="17">
        <v>45908</v>
      </c>
      <c r="D157" s="30" t="s">
        <v>132</v>
      </c>
      <c r="E157" s="30" t="s">
        <v>132</v>
      </c>
      <c r="F157" s="30" t="s">
        <v>133</v>
      </c>
      <c r="G157" s="30">
        <v>6</v>
      </c>
      <c r="H157" t="s">
        <v>136</v>
      </c>
      <c r="I157" s="5">
        <v>45919</v>
      </c>
      <c r="J157" s="33"/>
    </row>
    <row r="158" spans="1:10" x14ac:dyDescent="0.3">
      <c r="A158" s="22" t="s">
        <v>52</v>
      </c>
      <c r="B158" t="s">
        <v>130</v>
      </c>
      <c r="C158" s="17">
        <v>45950</v>
      </c>
      <c r="D158">
        <v>2.1999999999999999E-2</v>
      </c>
      <c r="E158">
        <v>2.3E-2</v>
      </c>
      <c r="G158" s="34">
        <v>35</v>
      </c>
      <c r="H158" t="s">
        <v>134</v>
      </c>
      <c r="I158" s="5">
        <v>45960</v>
      </c>
      <c r="J158" s="33">
        <f>I158+12</f>
        <v>45972</v>
      </c>
    </row>
    <row r="159" spans="1:10" x14ac:dyDescent="0.3">
      <c r="A159" s="22" t="s">
        <v>55</v>
      </c>
      <c r="B159" s="17" t="s">
        <v>151</v>
      </c>
      <c r="C159" s="17">
        <v>45950</v>
      </c>
      <c r="D159">
        <v>350</v>
      </c>
      <c r="E159">
        <v>573</v>
      </c>
      <c r="F159" s="17"/>
      <c r="G159">
        <v>31</v>
      </c>
      <c r="H159" t="s">
        <v>137</v>
      </c>
      <c r="I159" s="5">
        <v>45960</v>
      </c>
      <c r="J159" s="25"/>
    </row>
    <row r="160" spans="1:10" x14ac:dyDescent="0.3">
      <c r="A160" s="22" t="s">
        <v>57</v>
      </c>
      <c r="B160" s="17" t="s">
        <v>143</v>
      </c>
      <c r="C160" s="17">
        <v>45950</v>
      </c>
      <c r="F160" s="17" t="s">
        <v>133</v>
      </c>
      <c r="G160" t="s">
        <v>133</v>
      </c>
      <c r="H160" t="s">
        <v>136</v>
      </c>
      <c r="I160" s="5">
        <v>45960</v>
      </c>
      <c r="J160" s="25"/>
    </row>
    <row r="161" spans="1:10" x14ac:dyDescent="0.3">
      <c r="A161" s="22" t="s">
        <v>62</v>
      </c>
      <c r="B161" s="17" t="s">
        <v>135</v>
      </c>
      <c r="C161" s="17">
        <v>45950</v>
      </c>
      <c r="F161" s="17" t="s">
        <v>133</v>
      </c>
      <c r="G161">
        <v>8</v>
      </c>
      <c r="H161" t="s">
        <v>136</v>
      </c>
      <c r="I161" s="5">
        <v>45960</v>
      </c>
      <c r="J161" s="25"/>
    </row>
    <row r="162" spans="1:10" x14ac:dyDescent="0.3">
      <c r="A162" s="22" t="s">
        <v>55</v>
      </c>
      <c r="B162" s="17" t="s">
        <v>151</v>
      </c>
      <c r="C162" s="17">
        <v>45964</v>
      </c>
      <c r="D162">
        <v>75</v>
      </c>
      <c r="E162">
        <v>107</v>
      </c>
      <c r="F162" s="17"/>
      <c r="H162" t="s">
        <v>134</v>
      </c>
      <c r="I162" s="5">
        <v>45973</v>
      </c>
      <c r="J162" s="33">
        <f>I162+11</f>
        <v>45984</v>
      </c>
    </row>
    <row r="163" spans="1:10" x14ac:dyDescent="0.3">
      <c r="A163" s="22" t="s">
        <v>62</v>
      </c>
      <c r="B163" s="17" t="s">
        <v>135</v>
      </c>
      <c r="C163" s="17">
        <v>45964</v>
      </c>
      <c r="F163" s="17" t="s">
        <v>133</v>
      </c>
      <c r="G163">
        <v>39</v>
      </c>
      <c r="H163" t="s">
        <v>136</v>
      </c>
      <c r="I163" s="5">
        <v>45973</v>
      </c>
      <c r="J163" s="25"/>
    </row>
    <row r="164" spans="1:10" x14ac:dyDescent="0.3">
      <c r="A164" s="22" t="s">
        <v>52</v>
      </c>
      <c r="B164" t="s">
        <v>130</v>
      </c>
      <c r="C164" s="17">
        <v>46006</v>
      </c>
      <c r="D164" s="31" t="s">
        <v>131</v>
      </c>
      <c r="E164" s="31" t="s">
        <v>131</v>
      </c>
      <c r="F164" s="31" t="s">
        <v>152</v>
      </c>
      <c r="G164" s="31" t="s">
        <v>133</v>
      </c>
      <c r="H164" t="s">
        <v>137</v>
      </c>
      <c r="I164" s="17">
        <v>46020</v>
      </c>
      <c r="J164" s="24"/>
    </row>
    <row r="165" spans="1:10" x14ac:dyDescent="0.3">
      <c r="A165" s="22" t="s">
        <v>55</v>
      </c>
      <c r="B165" t="s">
        <v>142</v>
      </c>
      <c r="C165" s="17">
        <v>46006</v>
      </c>
      <c r="D165">
        <v>178</v>
      </c>
      <c r="E165">
        <v>204</v>
      </c>
      <c r="F165" s="31"/>
      <c r="G165" s="46">
        <v>143</v>
      </c>
      <c r="H165" t="s">
        <v>137</v>
      </c>
      <c r="I165" s="17">
        <v>46020</v>
      </c>
      <c r="J165" s="24"/>
    </row>
    <row r="166" spans="1:10" x14ac:dyDescent="0.3">
      <c r="A166" s="22" t="s">
        <v>57</v>
      </c>
      <c r="B166" t="s">
        <v>143</v>
      </c>
      <c r="C166" s="17">
        <v>46006</v>
      </c>
      <c r="D166" s="31"/>
      <c r="E166" s="31"/>
      <c r="F166" s="17" t="s">
        <v>133</v>
      </c>
      <c r="G166" s="46">
        <v>26</v>
      </c>
      <c r="H166" t="s">
        <v>136</v>
      </c>
      <c r="I166" s="17">
        <v>46020</v>
      </c>
      <c r="J166" s="24"/>
    </row>
    <row r="167" spans="1:10" x14ac:dyDescent="0.3">
      <c r="A167" s="22" t="s">
        <v>62</v>
      </c>
      <c r="B167" t="s">
        <v>135</v>
      </c>
      <c r="C167" s="17">
        <v>46006</v>
      </c>
      <c r="D167" s="31" t="s">
        <v>146</v>
      </c>
      <c r="E167" s="31" t="s">
        <v>146</v>
      </c>
      <c r="F167" s="31"/>
      <c r="G167" s="31" t="s">
        <v>133</v>
      </c>
      <c r="H167" t="s">
        <v>136</v>
      </c>
      <c r="I167" s="17">
        <v>46020</v>
      </c>
      <c r="J167" s="24"/>
    </row>
    <row r="168" spans="1:10" x14ac:dyDescent="0.3">
      <c r="A168" s="22" t="s">
        <v>46</v>
      </c>
      <c r="B168" t="s">
        <v>47</v>
      </c>
      <c r="D168" s="30"/>
      <c r="E168" s="30"/>
      <c r="F168" s="30"/>
      <c r="G168" s="30"/>
      <c r="H168" t="s">
        <v>136</v>
      </c>
      <c r="J168" s="25"/>
    </row>
    <row r="169" spans="1:10" x14ac:dyDescent="0.3">
      <c r="A169" s="22" t="s">
        <v>52</v>
      </c>
      <c r="B169" t="s">
        <v>130</v>
      </c>
      <c r="C169" s="17">
        <v>46034</v>
      </c>
      <c r="D169" s="31"/>
      <c r="E169" s="31"/>
      <c r="F169" s="31"/>
      <c r="G169" s="31"/>
      <c r="H169" t="s">
        <v>153</v>
      </c>
      <c r="J169" s="24"/>
    </row>
    <row r="170" spans="1:10" x14ac:dyDescent="0.3">
      <c r="A170" s="22" t="s">
        <v>55</v>
      </c>
      <c r="B170" t="s">
        <v>142</v>
      </c>
      <c r="C170" s="17">
        <v>46034</v>
      </c>
      <c r="D170">
        <v>409</v>
      </c>
      <c r="E170">
        <v>853</v>
      </c>
      <c r="H170" t="s">
        <v>137</v>
      </c>
      <c r="I170" s="17" t="s">
        <v>154</v>
      </c>
      <c r="J170" s="25"/>
    </row>
    <row r="171" spans="1:10" x14ac:dyDescent="0.3">
      <c r="A171" s="22" t="s">
        <v>62</v>
      </c>
      <c r="B171" s="17" t="s">
        <v>135</v>
      </c>
      <c r="C171" s="17">
        <v>46034</v>
      </c>
      <c r="F171">
        <v>6</v>
      </c>
      <c r="G171">
        <v>8</v>
      </c>
      <c r="H171" t="s">
        <v>136</v>
      </c>
      <c r="I171" s="17" t="s">
        <v>154</v>
      </c>
      <c r="J171" s="25"/>
    </row>
    <row r="172" spans="1:10" x14ac:dyDescent="0.3">
      <c r="A172" s="22" t="s">
        <v>52</v>
      </c>
      <c r="B172" t="s">
        <v>130</v>
      </c>
      <c r="C172" s="17">
        <v>46056</v>
      </c>
      <c r="D172">
        <v>8.2000000000000003E-2</v>
      </c>
      <c r="E172">
        <v>0.69</v>
      </c>
      <c r="H172" t="s">
        <v>134</v>
      </c>
      <c r="I172" s="17">
        <v>46069</v>
      </c>
      <c r="J172" s="33">
        <f>I172+2</f>
        <v>46071</v>
      </c>
    </row>
    <row r="173" spans="1:10" x14ac:dyDescent="0.3">
      <c r="A173" s="22" t="s">
        <v>55</v>
      </c>
      <c r="B173" t="s">
        <v>142</v>
      </c>
      <c r="C173" s="17">
        <v>46056</v>
      </c>
      <c r="D173">
        <v>256</v>
      </c>
      <c r="E173">
        <v>579</v>
      </c>
      <c r="H173" t="s">
        <v>134</v>
      </c>
      <c r="I173" s="17">
        <v>46069</v>
      </c>
      <c r="J173" s="33">
        <f>I173+2</f>
        <v>46071</v>
      </c>
    </row>
    <row r="174" spans="1:10" x14ac:dyDescent="0.3">
      <c r="A174" s="22" t="s">
        <v>62</v>
      </c>
      <c r="B174" s="17" t="s">
        <v>135</v>
      </c>
      <c r="C174" s="17">
        <v>46056</v>
      </c>
      <c r="F174" s="17" t="s">
        <v>133</v>
      </c>
      <c r="G174">
        <v>472</v>
      </c>
      <c r="H174" t="s">
        <v>136</v>
      </c>
      <c r="I174" s="17">
        <v>46069</v>
      </c>
      <c r="J174" s="25"/>
    </row>
    <row r="175" spans="1:10" x14ac:dyDescent="0.3">
      <c r="A175" s="22" t="s">
        <v>52</v>
      </c>
      <c r="B175" t="s">
        <v>130</v>
      </c>
      <c r="C175" s="17">
        <v>46097</v>
      </c>
      <c r="D175" t="s">
        <v>131</v>
      </c>
      <c r="E175" t="s">
        <v>131</v>
      </c>
      <c r="G175" s="17" t="s">
        <v>133</v>
      </c>
      <c r="H175" t="s">
        <v>137</v>
      </c>
      <c r="I175" s="17">
        <v>46107</v>
      </c>
      <c r="J175" s="25"/>
    </row>
    <row r="176" spans="1:10" x14ac:dyDescent="0.3">
      <c r="A176" s="22" t="s">
        <v>55</v>
      </c>
      <c r="B176" t="s">
        <v>142</v>
      </c>
      <c r="C176" s="17">
        <v>46097</v>
      </c>
      <c r="D176">
        <v>198</v>
      </c>
      <c r="E176">
        <v>285</v>
      </c>
      <c r="G176">
        <v>20</v>
      </c>
      <c r="H176" t="s">
        <v>137</v>
      </c>
      <c r="I176" s="17">
        <v>46107</v>
      </c>
      <c r="J176" s="25"/>
    </row>
    <row r="177" spans="1:10" x14ac:dyDescent="0.3">
      <c r="A177" s="22" t="s">
        <v>62</v>
      </c>
      <c r="B177" s="17" t="s">
        <v>135</v>
      </c>
      <c r="C177" s="17">
        <v>46097</v>
      </c>
      <c r="G177" s="25"/>
      <c r="H177" t="s">
        <v>153</v>
      </c>
    </row>
    <row r="178" spans="1:10" x14ac:dyDescent="0.3">
      <c r="A178" s="22" t="s">
        <v>57</v>
      </c>
      <c r="B178" t="s">
        <v>143</v>
      </c>
      <c r="C178" s="17">
        <v>46097</v>
      </c>
      <c r="G178" s="17" t="s">
        <v>133</v>
      </c>
      <c r="H178" t="s">
        <v>136</v>
      </c>
      <c r="I178" s="17">
        <v>46107</v>
      </c>
    </row>
    <row r="179" spans="1:10" x14ac:dyDescent="0.3">
      <c r="A179" s="22"/>
      <c r="G179" s="25"/>
    </row>
    <row r="180" spans="1:10" x14ac:dyDescent="0.3">
      <c r="A180" s="22"/>
      <c r="G180" s="25"/>
    </row>
    <row r="181" spans="1:10" x14ac:dyDescent="0.3">
      <c r="A181" s="22"/>
      <c r="G181" s="25"/>
    </row>
    <row r="182" spans="1:10" x14ac:dyDescent="0.3">
      <c r="A182" s="22"/>
      <c r="J182" s="25"/>
    </row>
    <row r="183" spans="1:10" x14ac:dyDescent="0.3">
      <c r="A183" s="22"/>
      <c r="J183" s="25"/>
    </row>
    <row r="185" spans="1:10" x14ac:dyDescent="0.3">
      <c r="A185" s="35"/>
      <c r="B185" s="35"/>
      <c r="C185" s="36"/>
      <c r="D185" s="35"/>
      <c r="E185" s="35"/>
      <c r="F185" s="37"/>
      <c r="G185" s="37"/>
      <c r="H185" s="38"/>
      <c r="I185" s="38"/>
      <c r="J185" s="39"/>
    </row>
    <row r="186" spans="1:10" x14ac:dyDescent="0.3">
      <c r="A186" s="35"/>
      <c r="B186" s="35"/>
      <c r="C186" s="35"/>
      <c r="D186" s="36"/>
      <c r="E186" s="35"/>
      <c r="F186" s="35"/>
      <c r="G186" s="37"/>
      <c r="H186" s="37"/>
      <c r="I186" s="38"/>
      <c r="J186" s="40"/>
    </row>
    <row r="187" spans="1:10" x14ac:dyDescent="0.3">
      <c r="A187" s="35"/>
      <c r="B187" s="35"/>
      <c r="C187" s="35"/>
      <c r="D187" s="36"/>
      <c r="E187" s="39"/>
      <c r="F187" s="39"/>
      <c r="G187" s="39"/>
      <c r="H187" s="39"/>
      <c r="I187" s="39"/>
      <c r="J187" s="39"/>
    </row>
    <row r="190" spans="1:10" x14ac:dyDescent="0.3">
      <c r="A190" s="22"/>
      <c r="J190" s="25"/>
    </row>
    <row r="191" spans="1:10" x14ac:dyDescent="0.3">
      <c r="A191" s="22"/>
      <c r="J191" s="25"/>
    </row>
    <row r="192" spans="1:10" x14ac:dyDescent="0.3">
      <c r="A192" s="22"/>
      <c r="J192" s="25"/>
    </row>
    <row r="193" spans="1:10" x14ac:dyDescent="0.3">
      <c r="A193" s="22"/>
      <c r="J193" s="25"/>
    </row>
    <row r="194" spans="1:10" x14ac:dyDescent="0.3">
      <c r="A194" s="22"/>
      <c r="J194" s="25"/>
    </row>
    <row r="195" spans="1:10" x14ac:dyDescent="0.3">
      <c r="A195" s="22"/>
      <c r="J195" s="25"/>
    </row>
    <row r="196" spans="1:10" x14ac:dyDescent="0.3">
      <c r="A196" s="22"/>
      <c r="J196" s="25"/>
    </row>
    <row r="197" spans="1:10" x14ac:dyDescent="0.3">
      <c r="A197" s="22"/>
      <c r="J197" s="25"/>
    </row>
    <row r="198" spans="1:10" x14ac:dyDescent="0.3">
      <c r="A198" s="22"/>
      <c r="J198" s="25"/>
    </row>
    <row r="199" spans="1:10" x14ac:dyDescent="0.3">
      <c r="A199" s="22"/>
      <c r="J199" s="25"/>
    </row>
    <row r="200" spans="1:10" x14ac:dyDescent="0.3">
      <c r="A200" s="22"/>
      <c r="J200" s="25"/>
    </row>
    <row r="201" spans="1:10" x14ac:dyDescent="0.3">
      <c r="A201" s="22"/>
      <c r="J201" s="25"/>
    </row>
    <row r="202" spans="1:10" x14ac:dyDescent="0.3">
      <c r="A202" s="22"/>
      <c r="J202" s="25"/>
    </row>
    <row r="203" spans="1:10" x14ac:dyDescent="0.3">
      <c r="A203" s="22"/>
      <c r="J203" s="25"/>
    </row>
    <row r="204" spans="1:10" x14ac:dyDescent="0.3">
      <c r="A204" s="22"/>
      <c r="J204" s="25"/>
    </row>
    <row r="205" spans="1:10" x14ac:dyDescent="0.3">
      <c r="A205" s="22"/>
      <c r="J205" s="25"/>
    </row>
    <row r="206" spans="1:10" x14ac:dyDescent="0.3">
      <c r="A206" s="22"/>
      <c r="J206" s="25"/>
    </row>
    <row r="207" spans="1:10" x14ac:dyDescent="0.3">
      <c r="A207" s="22"/>
      <c r="J207" s="25"/>
    </row>
    <row r="208" spans="1:10" x14ac:dyDescent="0.3">
      <c r="A208" s="22"/>
      <c r="J208" s="25"/>
    </row>
    <row r="209" spans="1:10" x14ac:dyDescent="0.3">
      <c r="A209" s="22"/>
      <c r="J209" s="25"/>
    </row>
    <row r="210" spans="1:10" x14ac:dyDescent="0.3">
      <c r="A210" s="22"/>
      <c r="J210" s="25"/>
    </row>
    <row r="211" spans="1:10" x14ac:dyDescent="0.3">
      <c r="A211" s="22"/>
      <c r="J211" s="25"/>
    </row>
    <row r="212" spans="1:10" x14ac:dyDescent="0.3">
      <c r="A212" s="22"/>
      <c r="J212" s="25"/>
    </row>
    <row r="213" spans="1:10" x14ac:dyDescent="0.3">
      <c r="A213" s="22"/>
      <c r="J213" s="25"/>
    </row>
    <row r="214" spans="1:10" x14ac:dyDescent="0.3">
      <c r="A214" s="22"/>
      <c r="J214" s="25"/>
    </row>
    <row r="215" spans="1:10" x14ac:dyDescent="0.3">
      <c r="A215" s="22"/>
      <c r="J215" s="25"/>
    </row>
    <row r="216" spans="1:10" x14ac:dyDescent="0.3">
      <c r="A216" s="22"/>
      <c r="J216" s="25"/>
    </row>
    <row r="217" spans="1:10" x14ac:dyDescent="0.3">
      <c r="A217" s="22"/>
      <c r="J217" s="25"/>
    </row>
    <row r="218" spans="1:10" x14ac:dyDescent="0.3">
      <c r="A218" s="22"/>
      <c r="J218" s="25"/>
    </row>
    <row r="219" spans="1:10" x14ac:dyDescent="0.3">
      <c r="A219" s="22"/>
      <c r="J219" s="25"/>
    </row>
    <row r="220" spans="1:10" x14ac:dyDescent="0.3">
      <c r="A220" s="22"/>
      <c r="J220" s="25"/>
    </row>
    <row r="221" spans="1:10" x14ac:dyDescent="0.3">
      <c r="A221" s="22"/>
      <c r="J221" s="25"/>
    </row>
    <row r="222" spans="1:10" x14ac:dyDescent="0.3">
      <c r="A222" s="22"/>
      <c r="J222" s="25"/>
    </row>
    <row r="223" spans="1:10" x14ac:dyDescent="0.3">
      <c r="A223" s="22"/>
      <c r="J223" s="25"/>
    </row>
    <row r="224" spans="1:10" x14ac:dyDescent="0.3">
      <c r="A224" s="22"/>
      <c r="J224" s="25"/>
    </row>
    <row r="225" spans="1:10" x14ac:dyDescent="0.3">
      <c r="A225" s="22"/>
      <c r="J225" s="25"/>
    </row>
    <row r="226" spans="1:10" x14ac:dyDescent="0.3">
      <c r="A226" s="22"/>
      <c r="J226" s="25"/>
    </row>
    <row r="227" spans="1:10" x14ac:dyDescent="0.3">
      <c r="A227" s="22"/>
      <c r="J227" s="25"/>
    </row>
    <row r="228" spans="1:10" x14ac:dyDescent="0.3">
      <c r="A228" s="22"/>
      <c r="J228" s="25"/>
    </row>
    <row r="229" spans="1:10" x14ac:dyDescent="0.3">
      <c r="A229" s="22"/>
      <c r="J229" s="25"/>
    </row>
    <row r="230" spans="1:10" x14ac:dyDescent="0.3">
      <c r="A230" s="22"/>
      <c r="J230" s="25"/>
    </row>
    <row r="231" spans="1:10" x14ac:dyDescent="0.3">
      <c r="A231" s="22"/>
      <c r="J231" s="25"/>
    </row>
    <row r="232" spans="1:10" x14ac:dyDescent="0.3">
      <c r="A232" s="22"/>
      <c r="J232" s="25"/>
    </row>
    <row r="233" spans="1:10" x14ac:dyDescent="0.3">
      <c r="A233" s="22"/>
      <c r="J233" s="25"/>
    </row>
    <row r="234" spans="1:10" x14ac:dyDescent="0.3">
      <c r="A234" s="22"/>
      <c r="J234" s="25"/>
    </row>
    <row r="235" spans="1:10" x14ac:dyDescent="0.3">
      <c r="A235" s="22"/>
      <c r="J235" s="25"/>
    </row>
    <row r="236" spans="1:10" x14ac:dyDescent="0.3">
      <c r="A236" s="22"/>
      <c r="J236" s="25"/>
    </row>
    <row r="237" spans="1:10" x14ac:dyDescent="0.3">
      <c r="A237" s="22"/>
      <c r="J237" s="25"/>
    </row>
    <row r="238" spans="1:10" x14ac:dyDescent="0.3">
      <c r="A238" s="22"/>
      <c r="J238" s="25"/>
    </row>
    <row r="239" spans="1:10" x14ac:dyDescent="0.3">
      <c r="A239" s="22"/>
      <c r="J239" s="25"/>
    </row>
    <row r="240" spans="1:10" x14ac:dyDescent="0.3">
      <c r="A240" s="22"/>
      <c r="J240" s="25"/>
    </row>
    <row r="241" spans="1:10" x14ac:dyDescent="0.3">
      <c r="A241" s="22"/>
      <c r="J241" s="25"/>
    </row>
    <row r="242" spans="1:10" x14ac:dyDescent="0.3">
      <c r="A242" s="22"/>
      <c r="J242" s="25"/>
    </row>
    <row r="243" spans="1:10" x14ac:dyDescent="0.3">
      <c r="A243" s="22"/>
      <c r="J243" s="25"/>
    </row>
    <row r="244" spans="1:10" x14ac:dyDescent="0.3">
      <c r="A244" s="22"/>
      <c r="J244" s="25"/>
    </row>
    <row r="245" spans="1:10" x14ac:dyDescent="0.3">
      <c r="A245" s="22"/>
      <c r="J245" s="25"/>
    </row>
    <row r="246" spans="1:10" x14ac:dyDescent="0.3">
      <c r="A246" s="22"/>
      <c r="J246" s="25"/>
    </row>
    <row r="247" spans="1:10" x14ac:dyDescent="0.3">
      <c r="A247" s="22"/>
      <c r="J247" s="25"/>
    </row>
    <row r="248" spans="1:10" x14ac:dyDescent="0.3">
      <c r="A248" s="22"/>
      <c r="J248" s="25"/>
    </row>
    <row r="249" spans="1:10" x14ac:dyDescent="0.3">
      <c r="A249" s="22"/>
      <c r="J249" s="25"/>
    </row>
    <row r="250" spans="1:10" x14ac:dyDescent="0.3">
      <c r="A250" s="22"/>
      <c r="J250" s="25"/>
    </row>
    <row r="251" spans="1:10" x14ac:dyDescent="0.3">
      <c r="A251" s="22"/>
      <c r="J251" s="25"/>
    </row>
    <row r="252" spans="1:10" x14ac:dyDescent="0.3">
      <c r="A252" s="22"/>
      <c r="J252" s="25"/>
    </row>
    <row r="253" spans="1:10" x14ac:dyDescent="0.3">
      <c r="A253" s="22"/>
      <c r="J253" s="25"/>
    </row>
    <row r="254" spans="1:10" x14ac:dyDescent="0.3">
      <c r="A254" s="22"/>
      <c r="J254" s="25"/>
    </row>
    <row r="255" spans="1:10" x14ac:dyDescent="0.3">
      <c r="A255" s="22"/>
      <c r="J255" s="25"/>
    </row>
    <row r="256" spans="1:10" x14ac:dyDescent="0.3">
      <c r="A256" s="22"/>
      <c r="J256" s="25"/>
    </row>
    <row r="257" spans="1:10" x14ac:dyDescent="0.3">
      <c r="A257" s="22"/>
      <c r="J257" s="25"/>
    </row>
    <row r="258" spans="1:10" x14ac:dyDescent="0.3">
      <c r="A258" s="22"/>
      <c r="J258" s="25"/>
    </row>
    <row r="259" spans="1:10" x14ac:dyDescent="0.3">
      <c r="A259" s="22"/>
      <c r="J259" s="25"/>
    </row>
    <row r="260" spans="1:10" x14ac:dyDescent="0.3">
      <c r="A260" s="22"/>
      <c r="J260" s="25"/>
    </row>
    <row r="261" spans="1:10" x14ac:dyDescent="0.3">
      <c r="A261" s="22"/>
      <c r="J261" s="25"/>
    </row>
    <row r="262" spans="1:10" x14ac:dyDescent="0.3">
      <c r="A262" s="22"/>
      <c r="J262" s="25"/>
    </row>
    <row r="263" spans="1:10" x14ac:dyDescent="0.3">
      <c r="A263" s="22"/>
      <c r="J263" s="25"/>
    </row>
    <row r="264" spans="1:10" x14ac:dyDescent="0.3">
      <c r="A264" s="22"/>
      <c r="J264" s="25"/>
    </row>
    <row r="265" spans="1:10" x14ac:dyDescent="0.3">
      <c r="A265" s="22"/>
      <c r="J265" s="25"/>
    </row>
    <row r="266" spans="1:10" x14ac:dyDescent="0.3">
      <c r="A266" s="22"/>
      <c r="J266" s="25"/>
    </row>
    <row r="267" spans="1:10" x14ac:dyDescent="0.3">
      <c r="A267" s="22"/>
      <c r="J267" s="25"/>
    </row>
    <row r="268" spans="1:10" x14ac:dyDescent="0.3">
      <c r="A268" s="22"/>
      <c r="J268" s="25"/>
    </row>
    <row r="269" spans="1:10" x14ac:dyDescent="0.3">
      <c r="A269" s="22"/>
      <c r="J269" s="25"/>
    </row>
    <row r="270" spans="1:10" x14ac:dyDescent="0.3">
      <c r="A270" s="22"/>
      <c r="J270" s="25"/>
    </row>
    <row r="271" spans="1:10" x14ac:dyDescent="0.3">
      <c r="A271" s="22"/>
      <c r="J271" s="25"/>
    </row>
    <row r="272" spans="1:10" x14ac:dyDescent="0.3">
      <c r="A272" s="22"/>
      <c r="J272" s="25"/>
    </row>
    <row r="273" spans="1:10" x14ac:dyDescent="0.3">
      <c r="A273" s="22"/>
      <c r="J273" s="25"/>
    </row>
    <row r="274" spans="1:10" x14ac:dyDescent="0.3">
      <c r="A274" s="22"/>
      <c r="J274" s="25"/>
    </row>
    <row r="275" spans="1:10" x14ac:dyDescent="0.3">
      <c r="A275" s="22"/>
      <c r="J275" s="25"/>
    </row>
    <row r="276" spans="1:10" x14ac:dyDescent="0.3">
      <c r="A276" s="22"/>
      <c r="J276" s="25"/>
    </row>
    <row r="277" spans="1:10" x14ac:dyDescent="0.3">
      <c r="A277" s="22"/>
      <c r="J277" s="25"/>
    </row>
    <row r="278" spans="1:10" x14ac:dyDescent="0.3">
      <c r="A278" s="22"/>
      <c r="J278" s="25"/>
    </row>
    <row r="279" spans="1:10" x14ac:dyDescent="0.3">
      <c r="A279" s="22"/>
      <c r="J279" s="25"/>
    </row>
    <row r="280" spans="1:10" x14ac:dyDescent="0.3">
      <c r="A280" s="22"/>
      <c r="J280" s="25"/>
    </row>
    <row r="281" spans="1:10" x14ac:dyDescent="0.3">
      <c r="A281" s="22"/>
      <c r="J281" s="25"/>
    </row>
    <row r="282" spans="1:10" x14ac:dyDescent="0.3">
      <c r="A282" s="22"/>
      <c r="J282" s="25"/>
    </row>
    <row r="283" spans="1:10" x14ac:dyDescent="0.3">
      <c r="A283" s="22"/>
      <c r="J283" s="25"/>
    </row>
    <row r="284" spans="1:10" x14ac:dyDescent="0.3">
      <c r="A284" s="22"/>
      <c r="J284" s="25"/>
    </row>
    <row r="285" spans="1:10" x14ac:dyDescent="0.3">
      <c r="A285" s="22"/>
      <c r="J285" s="25"/>
    </row>
    <row r="286" spans="1:10" x14ac:dyDescent="0.3">
      <c r="A286" s="22"/>
      <c r="J286" s="25"/>
    </row>
    <row r="287" spans="1:10" x14ac:dyDescent="0.3">
      <c r="A287" s="22"/>
      <c r="J287" s="25"/>
    </row>
    <row r="288" spans="1:10" x14ac:dyDescent="0.3">
      <c r="A288" s="22"/>
      <c r="J288" s="25"/>
    </row>
    <row r="289" spans="1:10" x14ac:dyDescent="0.3">
      <c r="A289" s="22"/>
      <c r="J289" s="25"/>
    </row>
    <row r="290" spans="1:10" x14ac:dyDescent="0.3">
      <c r="A290" s="22"/>
      <c r="J290" s="25"/>
    </row>
    <row r="291" spans="1:10" x14ac:dyDescent="0.3">
      <c r="A291" s="22"/>
      <c r="J291" s="25"/>
    </row>
    <row r="292" spans="1:10" x14ac:dyDescent="0.3">
      <c r="A292" s="22"/>
      <c r="J292" s="25"/>
    </row>
    <row r="293" spans="1:10" x14ac:dyDescent="0.3">
      <c r="A293" s="22"/>
      <c r="J293" s="25"/>
    </row>
    <row r="294" spans="1:10" x14ac:dyDescent="0.3">
      <c r="A294" s="22"/>
      <c r="J294" s="25"/>
    </row>
    <row r="295" spans="1:10" x14ac:dyDescent="0.3">
      <c r="A295" s="22"/>
      <c r="J295" s="25"/>
    </row>
    <row r="296" spans="1:10" x14ac:dyDescent="0.3">
      <c r="A296" s="22"/>
      <c r="J296" s="25"/>
    </row>
    <row r="297" spans="1:10" x14ac:dyDescent="0.3">
      <c r="A297" s="22"/>
      <c r="J297" s="25"/>
    </row>
    <row r="298" spans="1:10" x14ac:dyDescent="0.3">
      <c r="A298" s="22"/>
      <c r="J298" s="25"/>
    </row>
    <row r="299" spans="1:10" x14ac:dyDescent="0.3">
      <c r="A299" s="22"/>
      <c r="J299" s="25"/>
    </row>
    <row r="300" spans="1:10" x14ac:dyDescent="0.3">
      <c r="A300" s="22"/>
      <c r="J300" s="25"/>
    </row>
    <row r="301" spans="1:10" x14ac:dyDescent="0.3">
      <c r="A301" s="22"/>
      <c r="J301" s="25"/>
    </row>
    <row r="302" spans="1:10" x14ac:dyDescent="0.3">
      <c r="A302" s="22"/>
      <c r="J302" s="25"/>
    </row>
    <row r="303" spans="1:10" x14ac:dyDescent="0.3">
      <c r="A303" s="22"/>
      <c r="J303" s="25"/>
    </row>
    <row r="304" spans="1:10" x14ac:dyDescent="0.3">
      <c r="A304" s="22"/>
      <c r="J304" s="25"/>
    </row>
    <row r="305" spans="1:10" x14ac:dyDescent="0.3">
      <c r="A305" s="22"/>
      <c r="J305" s="25"/>
    </row>
    <row r="306" spans="1:10" x14ac:dyDescent="0.3">
      <c r="A306" s="22"/>
      <c r="J306" s="25"/>
    </row>
    <row r="307" spans="1:10" x14ac:dyDescent="0.3">
      <c r="A307" s="22"/>
      <c r="J307" s="25"/>
    </row>
    <row r="308" spans="1:10" x14ac:dyDescent="0.3">
      <c r="A308" s="22"/>
      <c r="J308" s="25"/>
    </row>
    <row r="309" spans="1:10" x14ac:dyDescent="0.3">
      <c r="A309" s="22"/>
      <c r="J309" s="25"/>
    </row>
    <row r="310" spans="1:10" x14ac:dyDescent="0.3">
      <c r="A310" s="22"/>
      <c r="J310" s="25"/>
    </row>
    <row r="311" spans="1:10" x14ac:dyDescent="0.3">
      <c r="A311" s="22"/>
      <c r="J311" s="25"/>
    </row>
    <row r="312" spans="1:10" x14ac:dyDescent="0.3">
      <c r="A312" s="22"/>
      <c r="J312" s="25"/>
    </row>
    <row r="313" spans="1:10" x14ac:dyDescent="0.3">
      <c r="A313" s="22"/>
      <c r="J313" s="25"/>
    </row>
    <row r="314" spans="1:10" x14ac:dyDescent="0.3">
      <c r="A314" s="22"/>
      <c r="J314" s="25"/>
    </row>
    <row r="315" spans="1:10" x14ac:dyDescent="0.3">
      <c r="A315" s="22"/>
      <c r="J315" s="25"/>
    </row>
    <row r="316" spans="1:10" x14ac:dyDescent="0.3">
      <c r="A316" s="22"/>
      <c r="J316" s="25"/>
    </row>
    <row r="317" spans="1:10" x14ac:dyDescent="0.3">
      <c r="A317" s="22"/>
      <c r="J317" s="25"/>
    </row>
    <row r="318" spans="1:10" x14ac:dyDescent="0.3">
      <c r="A318" s="22"/>
      <c r="J318" s="25"/>
    </row>
    <row r="319" spans="1:10" x14ac:dyDescent="0.3">
      <c r="A319" s="22"/>
      <c r="J319" s="25"/>
    </row>
    <row r="320" spans="1:10" x14ac:dyDescent="0.3">
      <c r="A320" s="22"/>
      <c r="J320" s="25"/>
    </row>
    <row r="321" spans="1:10" x14ac:dyDescent="0.3">
      <c r="A321" s="22"/>
      <c r="J321" s="25"/>
    </row>
    <row r="322" spans="1:10" x14ac:dyDescent="0.3">
      <c r="A322" s="22"/>
      <c r="J322" s="25"/>
    </row>
    <row r="323" spans="1:10" x14ac:dyDescent="0.3">
      <c r="A323" s="22"/>
      <c r="J323" s="25"/>
    </row>
    <row r="324" spans="1:10" x14ac:dyDescent="0.3">
      <c r="A324" s="22"/>
      <c r="J324" s="25"/>
    </row>
    <row r="325" spans="1:10" x14ac:dyDescent="0.3">
      <c r="A325" s="22"/>
      <c r="J325" s="25"/>
    </row>
    <row r="326" spans="1:10" x14ac:dyDescent="0.3">
      <c r="A326" s="22"/>
      <c r="J326" s="25"/>
    </row>
    <row r="327" spans="1:10" x14ac:dyDescent="0.3">
      <c r="A327" s="22"/>
      <c r="J327" s="25"/>
    </row>
    <row r="328" spans="1:10" x14ac:dyDescent="0.3">
      <c r="A328" s="22"/>
      <c r="J328" s="25"/>
    </row>
    <row r="329" spans="1:10" x14ac:dyDescent="0.3">
      <c r="A329" s="22"/>
      <c r="J329" s="25"/>
    </row>
    <row r="330" spans="1:10" x14ac:dyDescent="0.3">
      <c r="A330" s="22"/>
      <c r="J330" s="25"/>
    </row>
    <row r="331" spans="1:10" x14ac:dyDescent="0.3">
      <c r="A331" s="26"/>
      <c r="B331" s="27"/>
      <c r="D331" s="27"/>
      <c r="E331" s="27"/>
      <c r="F331" s="27"/>
      <c r="G331" s="27"/>
      <c r="H331" s="27"/>
      <c r="J331" s="28"/>
    </row>
  </sheetData>
  <autoFilter ref="A4:J181" xr:uid="{B8AAE47C-FE98-4C10-AD25-83F1B78F6681}">
    <sortState xmlns:xlrd2="http://schemas.microsoft.com/office/spreadsheetml/2017/richdata2" ref="A5:J181">
      <sortCondition ref="C4:C181"/>
    </sortState>
  </autoFilter>
  <phoneticPr fontId="4" type="noConversion"/>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B7EE0-8A04-4550-8E6C-684CC112694A}">
  <dimension ref="A1:H12"/>
  <sheetViews>
    <sheetView zoomScale="64" workbookViewId="0">
      <selection activeCell="B9" sqref="B9"/>
    </sheetView>
  </sheetViews>
  <sheetFormatPr defaultRowHeight="14.4" x14ac:dyDescent="0.3"/>
  <cols>
    <col min="1" max="1" width="24.109375" bestFit="1" customWidth="1"/>
    <col min="2" max="2" width="16.6640625" bestFit="1" customWidth="1"/>
    <col min="3" max="8" width="11.88671875" bestFit="1" customWidth="1"/>
  </cols>
  <sheetData>
    <row r="1" spans="1:8" x14ac:dyDescent="0.3">
      <c r="A1" s="10" t="s">
        <v>155</v>
      </c>
      <c r="B1" t="s">
        <v>156</v>
      </c>
    </row>
    <row r="2" spans="1:8" x14ac:dyDescent="0.3">
      <c r="A2" s="10" t="s">
        <v>72</v>
      </c>
      <c r="B2" t="s">
        <v>156</v>
      </c>
    </row>
    <row r="3" spans="1:8" x14ac:dyDescent="0.3">
      <c r="A3" s="10" t="s">
        <v>157</v>
      </c>
      <c r="B3" t="s">
        <v>156</v>
      </c>
    </row>
    <row r="5" spans="1:8" x14ac:dyDescent="0.3">
      <c r="A5" s="10" t="s">
        <v>82</v>
      </c>
      <c r="B5" s="10" t="s">
        <v>81</v>
      </c>
    </row>
    <row r="6" spans="1:8" x14ac:dyDescent="0.3">
      <c r="A6" s="10" t="s">
        <v>84</v>
      </c>
      <c r="B6" t="s">
        <v>77</v>
      </c>
      <c r="C6" t="s">
        <v>78</v>
      </c>
      <c r="D6" t="s">
        <v>79</v>
      </c>
      <c r="E6" t="s">
        <v>83</v>
      </c>
      <c r="F6" t="s">
        <v>85</v>
      </c>
      <c r="G6" t="s">
        <v>86</v>
      </c>
      <c r="H6" t="s">
        <v>87</v>
      </c>
    </row>
    <row r="7" spans="1:8" x14ac:dyDescent="0.3">
      <c r="A7" s="11" t="s">
        <v>92</v>
      </c>
      <c r="B7">
        <v>2.4500000000000002</v>
      </c>
      <c r="C7">
        <v>0.6166666666666667</v>
      </c>
      <c r="D7">
        <v>0.5</v>
      </c>
      <c r="E7">
        <v>0.65</v>
      </c>
      <c r="F7">
        <v>2.4833333333333338</v>
      </c>
      <c r="G7">
        <v>0.85</v>
      </c>
      <c r="H7">
        <v>1.28</v>
      </c>
    </row>
    <row r="8" spans="1:8" x14ac:dyDescent="0.3">
      <c r="A8" s="11" t="s">
        <v>94</v>
      </c>
      <c r="B8">
        <v>1.0250000000000001</v>
      </c>
      <c r="C8">
        <v>0.95833333333333359</v>
      </c>
      <c r="D8">
        <v>0.95454545454545459</v>
      </c>
      <c r="E8">
        <v>0.99166666666666659</v>
      </c>
      <c r="F8">
        <v>2.0500000000000003</v>
      </c>
      <c r="G8">
        <v>1.5083333333333337</v>
      </c>
      <c r="H8">
        <v>1.2521126760563381</v>
      </c>
    </row>
    <row r="9" spans="1:8" x14ac:dyDescent="0.3">
      <c r="A9" s="11" t="s">
        <v>96</v>
      </c>
      <c r="B9">
        <v>1.276923076923077</v>
      </c>
      <c r="C9">
        <v>1.0076923076923077</v>
      </c>
      <c r="D9">
        <v>0.79230769230769227</v>
      </c>
      <c r="E9">
        <v>1.0923076923076924</v>
      </c>
      <c r="F9">
        <v>1.8846153846153846</v>
      </c>
      <c r="G9">
        <v>0.85</v>
      </c>
      <c r="H9">
        <v>1.1545454545454543</v>
      </c>
    </row>
    <row r="10" spans="1:8" x14ac:dyDescent="0.3">
      <c r="A10" s="11" t="s">
        <v>98</v>
      </c>
      <c r="B10">
        <v>1.0363636363636364</v>
      </c>
      <c r="C10">
        <v>1.3909090909090909</v>
      </c>
      <c r="D10">
        <v>1.2636363636363637</v>
      </c>
      <c r="E10">
        <v>1.0636363636363635</v>
      </c>
      <c r="F10">
        <v>3.1545454545454548</v>
      </c>
      <c r="G10">
        <v>1.0272727272727273</v>
      </c>
      <c r="H10">
        <v>1.4893939393939395</v>
      </c>
    </row>
    <row r="11" spans="1:8" x14ac:dyDescent="0.3">
      <c r="A11" s="11" t="s">
        <v>89</v>
      </c>
      <c r="B11">
        <v>1.1875</v>
      </c>
      <c r="C11">
        <v>0.9277777777777777</v>
      </c>
      <c r="D11">
        <v>1.377777777777778</v>
      </c>
      <c r="E11">
        <v>1.1333333333333333</v>
      </c>
      <c r="F11">
        <v>2.4777777777777779</v>
      </c>
      <c r="G11">
        <v>1.1111111111111112</v>
      </c>
      <c r="H11">
        <v>1.3726415094339628</v>
      </c>
    </row>
    <row r="12" spans="1:8" x14ac:dyDescent="0.3">
      <c r="A12" s="11" t="s">
        <v>87</v>
      </c>
      <c r="B12">
        <v>1.2900000000000003</v>
      </c>
      <c r="C12">
        <v>1.0186274509803923</v>
      </c>
      <c r="D12">
        <v>1.0122448979591836</v>
      </c>
      <c r="E12">
        <v>1.0176470588235296</v>
      </c>
      <c r="F12">
        <v>2.3725490196078427</v>
      </c>
      <c r="G12">
        <v>1.0939999999999999</v>
      </c>
      <c r="H12">
        <v>1.3034768211920529</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697b4d5-94ef-4ccf-9d08-9c792f95413e" xsi:nil="true"/>
    <lcf76f155ced4ddcb4097134ff3c332f xmlns="b6b6739c-0caf-4a40-bf38-b1e6892d8b3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A6A75258E16548B553DFED7419B9DB" ma:contentTypeVersion="16" ma:contentTypeDescription="Create a new document." ma:contentTypeScope="" ma:versionID="1818f567e645e172eae5a784b7e1d1ee">
  <xsd:schema xmlns:xsd="http://www.w3.org/2001/XMLSchema" xmlns:xs="http://www.w3.org/2001/XMLSchema" xmlns:p="http://schemas.microsoft.com/office/2006/metadata/properties" xmlns:ns2="b6b6739c-0caf-4a40-bf38-b1e6892d8b3c" xmlns:ns3="6697b4d5-94ef-4ccf-9d08-9c792f95413e" targetNamespace="http://schemas.microsoft.com/office/2006/metadata/properties" ma:root="true" ma:fieldsID="d897d548df2b2cec1ce82fdffacf38e2" ns2:_="" ns3:_="">
    <xsd:import namespace="b6b6739c-0caf-4a40-bf38-b1e6892d8b3c"/>
    <xsd:import namespace="6697b4d5-94ef-4ccf-9d08-9c792f9541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6739c-0caf-4a40-bf38-b1e6892d8b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dd5f3f8-cfbf-4ac1-b77a-940b3d4890b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7b4d5-94ef-4ccf-9d08-9c792f95413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7fc9ba2-a25e-4908-8ae5-bc1a591c6918}" ma:internalName="TaxCatchAll" ma:showField="CatchAllData" ma:web="6697b4d5-94ef-4ccf-9d08-9c792f9541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02B828-C042-4EE6-9A3D-F7B3FC979024}">
  <ds:schemaRefs>
    <ds:schemaRef ds:uri="http://schemas.microsoft.com/office/2006/metadata/properties"/>
    <ds:schemaRef ds:uri="http://schemas.microsoft.com/office/infopath/2007/PartnerControls"/>
    <ds:schemaRef ds:uri="6697b4d5-94ef-4ccf-9d08-9c792f95413e"/>
    <ds:schemaRef ds:uri="b6b6739c-0caf-4a40-bf38-b1e6892d8b3c"/>
  </ds:schemaRefs>
</ds:datastoreItem>
</file>

<file path=customXml/itemProps2.xml><?xml version="1.0" encoding="utf-8"?>
<ds:datastoreItem xmlns:ds="http://schemas.openxmlformats.org/officeDocument/2006/customXml" ds:itemID="{74C533D4-C954-4352-A092-F6397BBDD3D8}">
  <ds:schemaRefs>
    <ds:schemaRef ds:uri="http://schemas.microsoft.com/sharepoint/v3/contenttype/forms"/>
  </ds:schemaRefs>
</ds:datastoreItem>
</file>

<file path=customXml/itemProps3.xml><?xml version="1.0" encoding="utf-8"?>
<ds:datastoreItem xmlns:ds="http://schemas.openxmlformats.org/officeDocument/2006/customXml" ds:itemID="{8E98470E-D137-4FB9-8C5C-FBD5F359AD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b6739c-0caf-4a40-bf38-b1e6892d8b3c"/>
    <ds:schemaRef ds:uri="6697b4d5-94ef-4ccf-9d08-9c792f9541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Depositional Dust Gauges</vt:lpstr>
      <vt:lpstr>Surface Water</vt:lpstr>
      <vt:lpstr>Dep Dust Annual 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Craig Flemming</dc:creator>
  <cp:keywords/>
  <dc:description/>
  <cp:lastModifiedBy>Sara Waak</cp:lastModifiedBy>
  <cp:revision/>
  <dcterms:created xsi:type="dcterms:W3CDTF">2025-10-06T06:04:58Z</dcterms:created>
  <dcterms:modified xsi:type="dcterms:W3CDTF">2026-04-27T02:24:58Z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0x010100BDA6A75258E16548B553DFED7419B9DB</vt:lpwstr>
  </property>
  <property fmtid="{D5CDD505-2E9C-101B-9397-08002B2CF9AE}" pid="3" name="MediaServiceImageTags">
    <vt:lpwstr/>
  </property>
</Properties>
</file>